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محتوا\"/>
    </mc:Choice>
  </mc:AlternateContent>
  <xr:revisionPtr revIDLastSave="0" documentId="13_ncr:1_{6E123E22-329B-48DF-BA1F-53DBD0CEFA42}" xr6:coauthVersionLast="47" xr6:coauthVersionMax="47" xr10:uidLastSave="{00000000-0000-0000-0000-000000000000}"/>
  <bookViews>
    <workbookView xWindow="-120" yWindow="-120" windowWidth="20730" windowHeight="11040" tabRatio="923" activeTab="1" xr2:uid="{00000000-000D-0000-FFFF-FFFF00000000}"/>
  </bookViews>
  <sheets>
    <sheet name="فاینال" sheetId="9" r:id="rId1"/>
    <sheet name="آنالیز" sheetId="19" r:id="rId2"/>
    <sheet name="سپیدار" sheetId="11" r:id="rId3"/>
    <sheet name="گردش کل" sheetId="10" r:id="rId4"/>
    <sheet name="سامانه بهار" sheetId="1" r:id="rId5"/>
    <sheet name="ابطالی های بهار" sheetId="12" r:id="rId6"/>
    <sheet name="سامانه تابستان" sheetId="2" r:id="rId7"/>
    <sheet name="ابطالی های تابستان" sheetId="13" r:id="rId8"/>
    <sheet name="موارد خاص تابستان" sheetId="14" r:id="rId9"/>
    <sheet name="سامانه پاییز" sheetId="3" r:id="rId10"/>
    <sheet name="ابطالی های پاییز" sheetId="15" r:id="rId11"/>
    <sheet name="موارد خاص پاییز" sheetId="16" r:id="rId12"/>
    <sheet name="سامانه زمستان" sheetId="4" r:id="rId13"/>
    <sheet name="ابطالی های زمستان" sheetId="17" r:id="rId14"/>
    <sheet name="موارد خاص زمستان" sheetId="18" r:id="rId15"/>
  </sheets>
  <definedNames>
    <definedName name="_xlnm._FilterDatabase" localSheetId="5" hidden="1">'ابطالی های بهار'!$A$1:$W$2</definedName>
    <definedName name="_xlnm._FilterDatabase" localSheetId="10" hidden="1">'ابطالی های پاییز'!$A$1:$X$12</definedName>
    <definedName name="_xlnm._FilterDatabase" localSheetId="7" hidden="1">'ابطالی های تابستان'!$A$1:$X$5</definedName>
    <definedName name="_xlnm._FilterDatabase" localSheetId="13" hidden="1">'ابطالی های زمستان'!$A$1:$X$9</definedName>
    <definedName name="_xlnm._FilterDatabase" localSheetId="4" hidden="1">'سامانه بهار'!$A$1:$V$46</definedName>
    <definedName name="_xlnm._FilterDatabase" localSheetId="9" hidden="1">'سامانه پاییز'!$A$1:$V$121</definedName>
    <definedName name="_xlnm._FilterDatabase" localSheetId="6" hidden="1">'سامانه تابستان'!$A$1:$V$132</definedName>
    <definedName name="_xlnm._FilterDatabase" localSheetId="12" hidden="1">'سامانه زمستان'!$A$1:$V$85</definedName>
    <definedName name="_xlnm._FilterDatabase" localSheetId="2" hidden="1">سپیدار!$A$1:$H$268</definedName>
    <definedName name="_xlnm._FilterDatabase" localSheetId="3" hidden="1">'گردش کل'!$A$1:$S$382</definedName>
    <definedName name="_xlnm._FilterDatabase" localSheetId="11" hidden="1">'موارد خاص پاییز'!$A$1:$AC$15</definedName>
    <definedName name="_xlnm._FilterDatabase" localSheetId="8" hidden="1">'موارد خاص تابستان'!$A$1:$AB$41</definedName>
    <definedName name="_xlnm._FilterDatabase" localSheetId="14" hidden="1">'موارد خاص زمستان'!$A$1:$AB$15</definedName>
    <definedName name="_xlnm.Print_Area" localSheetId="0">فاینال!$B$1:$G$11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9" l="1"/>
  <c r="L3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N18" i="14" s="1"/>
  <c r="L19" i="14"/>
  <c r="L20" i="14"/>
  <c r="L21" i="14"/>
  <c r="N21" i="14" s="1"/>
  <c r="L22" i="14"/>
  <c r="N22" i="14" s="1"/>
  <c r="L23" i="14"/>
  <c r="L24" i="14"/>
  <c r="L25" i="14"/>
  <c r="L26" i="14"/>
  <c r="N26" i="14" s="1"/>
  <c r="L27" i="14"/>
  <c r="L28" i="14"/>
  <c r="L29" i="14"/>
  <c r="N29" i="14" s="1"/>
  <c r="L30" i="14"/>
  <c r="N30" i="14" s="1"/>
  <c r="L31" i="14"/>
  <c r="L32" i="14"/>
  <c r="L33" i="14"/>
  <c r="N33" i="14" s="1"/>
  <c r="L34" i="14"/>
  <c r="N34" i="14" s="1"/>
  <c r="L35" i="14"/>
  <c r="L36" i="14"/>
  <c r="L37" i="14"/>
  <c r="N37" i="14" s="1"/>
  <c r="L38" i="14"/>
  <c r="N38" i="14" s="1"/>
  <c r="L39" i="14"/>
  <c r="L40" i="14"/>
  <c r="L41" i="14"/>
  <c r="N41" i="14" s="1"/>
  <c r="L2" i="14"/>
  <c r="N2" i="14" s="1"/>
  <c r="G2" i="12"/>
  <c r="F2" i="12"/>
  <c r="M3" i="18"/>
  <c r="O3" i="18" s="1"/>
  <c r="M4" i="18"/>
  <c r="O4" i="18" s="1"/>
  <c r="M5" i="18"/>
  <c r="O5" i="18" s="1"/>
  <c r="M6" i="18"/>
  <c r="O6" i="18" s="1"/>
  <c r="M7" i="18"/>
  <c r="O7" i="18" s="1"/>
  <c r="M8" i="18"/>
  <c r="O8" i="18" s="1"/>
  <c r="M9" i="18"/>
  <c r="O9" i="18" s="1"/>
  <c r="M10" i="18"/>
  <c r="O10" i="18" s="1"/>
  <c r="M11" i="18"/>
  <c r="O11" i="18" s="1"/>
  <c r="M12" i="18"/>
  <c r="O12" i="18" s="1"/>
  <c r="M13" i="18"/>
  <c r="O13" i="18" s="1"/>
  <c r="M14" i="18"/>
  <c r="O14" i="18" s="1"/>
  <c r="M15" i="18"/>
  <c r="O15" i="18" s="1"/>
  <c r="M2" i="18"/>
  <c r="O2" i="18" s="1"/>
  <c r="L3" i="18"/>
  <c r="N3" i="18" s="1"/>
  <c r="L4" i="18"/>
  <c r="N4" i="18" s="1"/>
  <c r="L5" i="18"/>
  <c r="N5" i="18" s="1"/>
  <c r="L6" i="18"/>
  <c r="N6" i="18" s="1"/>
  <c r="L7" i="18"/>
  <c r="N7" i="18" s="1"/>
  <c r="L8" i="18"/>
  <c r="N8" i="18" s="1"/>
  <c r="L9" i="18"/>
  <c r="N9" i="18" s="1"/>
  <c r="L10" i="18"/>
  <c r="N10" i="18" s="1"/>
  <c r="L11" i="18"/>
  <c r="N11" i="18" s="1"/>
  <c r="L12" i="18"/>
  <c r="N12" i="18" s="1"/>
  <c r="L13" i="18"/>
  <c r="N13" i="18" s="1"/>
  <c r="L14" i="18"/>
  <c r="N14" i="18" s="1"/>
  <c r="L15" i="18"/>
  <c r="N15" i="18" s="1"/>
  <c r="L2" i="18"/>
  <c r="N2" i="18" s="1"/>
  <c r="H3" i="18"/>
  <c r="H4" i="18"/>
  <c r="H5" i="18"/>
  <c r="H6" i="18"/>
  <c r="H7" i="18"/>
  <c r="H8" i="18"/>
  <c r="H9" i="18"/>
  <c r="H10" i="18"/>
  <c r="H11" i="18"/>
  <c r="H12" i="18"/>
  <c r="H13" i="18"/>
  <c r="H14" i="18"/>
  <c r="H15" i="18"/>
  <c r="H2" i="18"/>
  <c r="G3" i="18"/>
  <c r="G4" i="18"/>
  <c r="G5" i="18"/>
  <c r="G6" i="18"/>
  <c r="G7" i="18"/>
  <c r="G8" i="18"/>
  <c r="G9" i="18"/>
  <c r="G10" i="18"/>
  <c r="G11" i="18"/>
  <c r="G12" i="18"/>
  <c r="G13" i="18"/>
  <c r="G14" i="18"/>
  <c r="G15" i="18"/>
  <c r="G2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2" i="18"/>
  <c r="M3" i="16"/>
  <c r="O3" i="16" s="1"/>
  <c r="M4" i="16"/>
  <c r="O4" i="16" s="1"/>
  <c r="M5" i="16"/>
  <c r="O5" i="16" s="1"/>
  <c r="M6" i="16"/>
  <c r="O6" i="16" s="1"/>
  <c r="M7" i="16"/>
  <c r="O7" i="16" s="1"/>
  <c r="M8" i="16"/>
  <c r="O8" i="16" s="1"/>
  <c r="M9" i="16"/>
  <c r="O9" i="16" s="1"/>
  <c r="M10" i="16"/>
  <c r="O10" i="16" s="1"/>
  <c r="M11" i="16"/>
  <c r="O11" i="16" s="1"/>
  <c r="M12" i="16"/>
  <c r="O12" i="16" s="1"/>
  <c r="M13" i="16"/>
  <c r="O13" i="16" s="1"/>
  <c r="M14" i="16"/>
  <c r="O14" i="16" s="1"/>
  <c r="M15" i="16"/>
  <c r="O15" i="16" s="1"/>
  <c r="M2" i="16"/>
  <c r="O2" i="16" s="1"/>
  <c r="L3" i="16"/>
  <c r="N3" i="16" s="1"/>
  <c r="L4" i="16"/>
  <c r="N4" i="16" s="1"/>
  <c r="L5" i="16"/>
  <c r="N5" i="16" s="1"/>
  <c r="L6" i="16"/>
  <c r="N6" i="16" s="1"/>
  <c r="L7" i="16"/>
  <c r="N7" i="16" s="1"/>
  <c r="L8" i="16"/>
  <c r="N8" i="16" s="1"/>
  <c r="L9" i="16"/>
  <c r="N9" i="16" s="1"/>
  <c r="L10" i="16"/>
  <c r="N10" i="16" s="1"/>
  <c r="L11" i="16"/>
  <c r="N11" i="16" s="1"/>
  <c r="L12" i="16"/>
  <c r="N12" i="16" s="1"/>
  <c r="L13" i="16"/>
  <c r="N13" i="16" s="1"/>
  <c r="L14" i="16"/>
  <c r="N14" i="16" s="1"/>
  <c r="L15" i="16"/>
  <c r="N15" i="16" s="1"/>
  <c r="L2" i="16"/>
  <c r="N2" i="16" s="1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2" i="16"/>
  <c r="N17" i="14"/>
  <c r="N25" i="14"/>
  <c r="M3" i="14"/>
  <c r="O3" i="14" s="1"/>
  <c r="M4" i="14"/>
  <c r="O4" i="14" s="1"/>
  <c r="M5" i="14"/>
  <c r="O5" i="14" s="1"/>
  <c r="M6" i="14"/>
  <c r="O6" i="14" s="1"/>
  <c r="M7" i="14"/>
  <c r="O7" i="14" s="1"/>
  <c r="M8" i="14"/>
  <c r="O8" i="14" s="1"/>
  <c r="M9" i="14"/>
  <c r="O9" i="14" s="1"/>
  <c r="M10" i="14"/>
  <c r="O10" i="14" s="1"/>
  <c r="M11" i="14"/>
  <c r="O11" i="14" s="1"/>
  <c r="M12" i="14"/>
  <c r="O12" i="14" s="1"/>
  <c r="M13" i="14"/>
  <c r="O13" i="14" s="1"/>
  <c r="M14" i="14"/>
  <c r="O14" i="14" s="1"/>
  <c r="M15" i="14"/>
  <c r="O15" i="14" s="1"/>
  <c r="M16" i="14"/>
  <c r="O16" i="14" s="1"/>
  <c r="M17" i="14"/>
  <c r="O17" i="14" s="1"/>
  <c r="M18" i="14"/>
  <c r="O18" i="14" s="1"/>
  <c r="M19" i="14"/>
  <c r="O19" i="14" s="1"/>
  <c r="M20" i="14"/>
  <c r="O20" i="14" s="1"/>
  <c r="M21" i="14"/>
  <c r="O21" i="14" s="1"/>
  <c r="M22" i="14"/>
  <c r="O22" i="14" s="1"/>
  <c r="M23" i="14"/>
  <c r="O23" i="14" s="1"/>
  <c r="M24" i="14"/>
  <c r="O24" i="14" s="1"/>
  <c r="M25" i="14"/>
  <c r="O25" i="14" s="1"/>
  <c r="M26" i="14"/>
  <c r="O26" i="14" s="1"/>
  <c r="M27" i="14"/>
  <c r="O27" i="14" s="1"/>
  <c r="M28" i="14"/>
  <c r="O28" i="14" s="1"/>
  <c r="M29" i="14"/>
  <c r="O29" i="14" s="1"/>
  <c r="M30" i="14"/>
  <c r="O30" i="14" s="1"/>
  <c r="M31" i="14"/>
  <c r="O31" i="14" s="1"/>
  <c r="M32" i="14"/>
  <c r="O32" i="14" s="1"/>
  <c r="M33" i="14"/>
  <c r="O33" i="14" s="1"/>
  <c r="M34" i="14"/>
  <c r="O34" i="14" s="1"/>
  <c r="M35" i="14"/>
  <c r="O35" i="14" s="1"/>
  <c r="M36" i="14"/>
  <c r="O36" i="14" s="1"/>
  <c r="M37" i="14"/>
  <c r="O37" i="14" s="1"/>
  <c r="M38" i="14"/>
  <c r="O38" i="14" s="1"/>
  <c r="M39" i="14"/>
  <c r="O39" i="14" s="1"/>
  <c r="M40" i="14"/>
  <c r="O40" i="14" s="1"/>
  <c r="M41" i="14"/>
  <c r="O41" i="14" s="1"/>
  <c r="M2" i="14"/>
  <c r="O2" i="14" s="1"/>
  <c r="N3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9" i="14"/>
  <c r="N20" i="14"/>
  <c r="N23" i="14"/>
  <c r="N24" i="14"/>
  <c r="N27" i="14"/>
  <c r="N28" i="14"/>
  <c r="N31" i="14"/>
  <c r="N32" i="14"/>
  <c r="N35" i="14"/>
  <c r="N36" i="14"/>
  <c r="N39" i="14"/>
  <c r="N40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2" i="14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2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2" i="14"/>
  <c r="G3" i="17"/>
  <c r="G4" i="17"/>
  <c r="G5" i="17"/>
  <c r="G6" i="17"/>
  <c r="G7" i="17"/>
  <c r="G8" i="17"/>
  <c r="G9" i="17"/>
  <c r="G2" i="17"/>
  <c r="F3" i="17"/>
  <c r="F4" i="17"/>
  <c r="F5" i="17"/>
  <c r="F6" i="17"/>
  <c r="F7" i="17"/>
  <c r="F8" i="17"/>
  <c r="F9" i="17"/>
  <c r="F2" i="17"/>
  <c r="G3" i="15"/>
  <c r="G4" i="15"/>
  <c r="G5" i="15"/>
  <c r="G6" i="15"/>
  <c r="G7" i="15"/>
  <c r="G8" i="15"/>
  <c r="G9" i="15"/>
  <c r="G10" i="15"/>
  <c r="G11" i="15"/>
  <c r="G12" i="15"/>
  <c r="G2" i="15"/>
  <c r="F3" i="15"/>
  <c r="F4" i="15"/>
  <c r="F5" i="15"/>
  <c r="F6" i="15"/>
  <c r="F7" i="15"/>
  <c r="F8" i="15"/>
  <c r="F9" i="15"/>
  <c r="F10" i="15"/>
  <c r="F11" i="15"/>
  <c r="F12" i="15"/>
  <c r="F2" i="15"/>
  <c r="G3" i="13"/>
  <c r="G4" i="13"/>
  <c r="G5" i="13"/>
  <c r="F3" i="13"/>
  <c r="F4" i="13"/>
  <c r="F5" i="13"/>
  <c r="G2" i="13"/>
  <c r="F2" i="13"/>
  <c r="H9" i="19"/>
  <c r="G9" i="19"/>
  <c r="F9" i="19"/>
  <c r="E9" i="19"/>
  <c r="I8" i="19"/>
  <c r="I7" i="19"/>
  <c r="I6" i="19"/>
  <c r="I5" i="19"/>
  <c r="I9" i="19" l="1"/>
  <c r="D267" i="11" l="1"/>
  <c r="E267" i="11" s="1"/>
  <c r="D266" i="11"/>
  <c r="E266" i="11" s="1"/>
  <c r="D265" i="11"/>
  <c r="E265" i="11" s="1"/>
  <c r="D264" i="11"/>
  <c r="E264" i="11" s="1"/>
  <c r="D263" i="11"/>
  <c r="E263" i="11" s="1"/>
  <c r="D262" i="11"/>
  <c r="E262" i="11" s="1"/>
  <c r="D261" i="11"/>
  <c r="E261" i="11" s="1"/>
  <c r="D260" i="11"/>
  <c r="E260" i="11" s="1"/>
  <c r="D259" i="11"/>
  <c r="E259" i="11" s="1"/>
  <c r="D258" i="11"/>
  <c r="E258" i="11" s="1"/>
  <c r="D257" i="11"/>
  <c r="E257" i="11" s="1"/>
  <c r="D256" i="11"/>
  <c r="E256" i="11" s="1"/>
  <c r="D255" i="11"/>
  <c r="E255" i="11" s="1"/>
  <c r="D254" i="11"/>
  <c r="E254" i="11" s="1"/>
  <c r="D253" i="11"/>
  <c r="E253" i="11" s="1"/>
  <c r="D252" i="11"/>
  <c r="E252" i="11" s="1"/>
  <c r="D251" i="11"/>
  <c r="E251" i="11" s="1"/>
  <c r="D250" i="11"/>
  <c r="E250" i="11" s="1"/>
  <c r="D249" i="11"/>
  <c r="E249" i="11" s="1"/>
  <c r="D248" i="11"/>
  <c r="E248" i="11" s="1"/>
  <c r="D247" i="11"/>
  <c r="E247" i="11" s="1"/>
  <c r="D246" i="11"/>
  <c r="E246" i="11" s="1"/>
  <c r="D245" i="11"/>
  <c r="E245" i="11" s="1"/>
  <c r="D244" i="11"/>
  <c r="E244" i="11" s="1"/>
  <c r="D243" i="11"/>
  <c r="E243" i="11" s="1"/>
  <c r="D242" i="11"/>
  <c r="E242" i="11" s="1"/>
  <c r="D241" i="11"/>
  <c r="E241" i="11" s="1"/>
  <c r="D240" i="11"/>
  <c r="E240" i="11" s="1"/>
  <c r="D239" i="11"/>
  <c r="E239" i="11" s="1"/>
  <c r="D238" i="11"/>
  <c r="E238" i="11" s="1"/>
  <c r="D237" i="11"/>
  <c r="E237" i="11" s="1"/>
  <c r="D236" i="11"/>
  <c r="E236" i="11" s="1"/>
  <c r="D235" i="11"/>
  <c r="E235" i="11" s="1"/>
  <c r="D234" i="11"/>
  <c r="E234" i="11" s="1"/>
  <c r="D233" i="11"/>
  <c r="E233" i="11" s="1"/>
  <c r="D232" i="11"/>
  <c r="E232" i="11" s="1"/>
  <c r="D231" i="11"/>
  <c r="E231" i="11" s="1"/>
  <c r="D230" i="11"/>
  <c r="E230" i="11" s="1"/>
  <c r="D229" i="11"/>
  <c r="E229" i="11" s="1"/>
  <c r="D228" i="11"/>
  <c r="E228" i="11" s="1"/>
  <c r="D227" i="11"/>
  <c r="E227" i="11" s="1"/>
  <c r="D226" i="11"/>
  <c r="E226" i="11" s="1"/>
  <c r="D225" i="11"/>
  <c r="E225" i="11" s="1"/>
  <c r="D224" i="11"/>
  <c r="E224" i="11" s="1"/>
  <c r="D223" i="11"/>
  <c r="E223" i="11" s="1"/>
  <c r="D222" i="11"/>
  <c r="E222" i="11" s="1"/>
  <c r="D221" i="11"/>
  <c r="E221" i="11" s="1"/>
  <c r="D220" i="11"/>
  <c r="E220" i="11" s="1"/>
  <c r="D219" i="11"/>
  <c r="E219" i="11" s="1"/>
  <c r="D218" i="11"/>
  <c r="E218" i="11" s="1"/>
  <c r="D217" i="11"/>
  <c r="E217" i="11" s="1"/>
  <c r="D216" i="11"/>
  <c r="E216" i="11" s="1"/>
  <c r="D215" i="11"/>
  <c r="E215" i="11" s="1"/>
  <c r="D214" i="11"/>
  <c r="E214" i="11" s="1"/>
  <c r="D213" i="11"/>
  <c r="E213" i="11" s="1"/>
  <c r="D212" i="11"/>
  <c r="E212" i="11" s="1"/>
  <c r="D211" i="11"/>
  <c r="E211" i="11" s="1"/>
  <c r="D210" i="11"/>
  <c r="E210" i="11" s="1"/>
  <c r="D209" i="11"/>
  <c r="E209" i="11" s="1"/>
  <c r="D208" i="11"/>
  <c r="E208" i="11" s="1"/>
  <c r="D207" i="11"/>
  <c r="E207" i="11" s="1"/>
  <c r="D206" i="11"/>
  <c r="E206" i="11" s="1"/>
  <c r="D205" i="11"/>
  <c r="E205" i="11" s="1"/>
  <c r="D204" i="11"/>
  <c r="E204" i="11" s="1"/>
  <c r="D203" i="11"/>
  <c r="E203" i="11" s="1"/>
  <c r="D202" i="11"/>
  <c r="E202" i="11" s="1"/>
  <c r="D201" i="11"/>
  <c r="E201" i="11" s="1"/>
  <c r="D200" i="11"/>
  <c r="E200" i="11" s="1"/>
  <c r="D199" i="11"/>
  <c r="E199" i="11" s="1"/>
  <c r="D198" i="11"/>
  <c r="E198" i="11" s="1"/>
  <c r="D197" i="11"/>
  <c r="E197" i="11" s="1"/>
  <c r="D196" i="11"/>
  <c r="E196" i="11" s="1"/>
  <c r="D195" i="11"/>
  <c r="E195" i="11" s="1"/>
  <c r="D194" i="11"/>
  <c r="E194" i="11" s="1"/>
  <c r="D193" i="11"/>
  <c r="E193" i="11" s="1"/>
  <c r="D192" i="11"/>
  <c r="E192" i="11" s="1"/>
  <c r="D191" i="11"/>
  <c r="E191" i="11" s="1"/>
  <c r="D190" i="11"/>
  <c r="E190" i="11" s="1"/>
  <c r="D189" i="11"/>
  <c r="E189" i="11" s="1"/>
  <c r="D188" i="11"/>
  <c r="E188" i="11" s="1"/>
  <c r="D187" i="11"/>
  <c r="E187" i="11" s="1"/>
  <c r="D186" i="11"/>
  <c r="E186" i="11" s="1"/>
  <c r="D185" i="11"/>
  <c r="E185" i="11" s="1"/>
  <c r="D184" i="11"/>
  <c r="E184" i="11" s="1"/>
  <c r="D183" i="11"/>
  <c r="E183" i="11" s="1"/>
  <c r="D182" i="11"/>
  <c r="E182" i="11" s="1"/>
  <c r="D181" i="11"/>
  <c r="E181" i="11" s="1"/>
  <c r="D180" i="11"/>
  <c r="E180" i="11" s="1"/>
  <c r="D179" i="11"/>
  <c r="E179" i="11" s="1"/>
  <c r="D178" i="11"/>
  <c r="E178" i="11" s="1"/>
  <c r="D177" i="11"/>
  <c r="E177" i="11" s="1"/>
  <c r="D176" i="11"/>
  <c r="E176" i="11" s="1"/>
  <c r="D175" i="11"/>
  <c r="E175" i="11" s="1"/>
  <c r="D174" i="11"/>
  <c r="E174" i="11" s="1"/>
  <c r="D173" i="11"/>
  <c r="E173" i="11" s="1"/>
  <c r="D172" i="11"/>
  <c r="E172" i="11" s="1"/>
  <c r="D171" i="11"/>
  <c r="E171" i="11" s="1"/>
  <c r="D170" i="11"/>
  <c r="E170" i="11" s="1"/>
  <c r="D169" i="11"/>
  <c r="E169" i="11" s="1"/>
  <c r="D168" i="11"/>
  <c r="E168" i="11" s="1"/>
  <c r="D167" i="11"/>
  <c r="E167" i="11" s="1"/>
  <c r="D166" i="11"/>
  <c r="E166" i="11" s="1"/>
  <c r="D165" i="11"/>
  <c r="E165" i="11" s="1"/>
  <c r="D164" i="11"/>
  <c r="E164" i="11" s="1"/>
  <c r="D163" i="11"/>
  <c r="E163" i="11" s="1"/>
  <c r="D162" i="11"/>
  <c r="E162" i="11" s="1"/>
  <c r="D161" i="11"/>
  <c r="E161" i="11" s="1"/>
  <c r="D160" i="11"/>
  <c r="E160" i="11" s="1"/>
  <c r="D159" i="11"/>
  <c r="E159" i="11" s="1"/>
  <c r="D158" i="11"/>
  <c r="E158" i="11" s="1"/>
  <c r="D157" i="11"/>
  <c r="E157" i="11" s="1"/>
  <c r="D156" i="11"/>
  <c r="E156" i="11" s="1"/>
  <c r="D155" i="11"/>
  <c r="E155" i="11" s="1"/>
  <c r="D154" i="11"/>
  <c r="E154" i="11" s="1"/>
  <c r="D153" i="11"/>
  <c r="E153" i="11" s="1"/>
  <c r="D152" i="11"/>
  <c r="E152" i="11" s="1"/>
  <c r="D151" i="11"/>
  <c r="E151" i="11" s="1"/>
  <c r="D150" i="11"/>
  <c r="E150" i="11" s="1"/>
  <c r="D149" i="11"/>
  <c r="E149" i="11" s="1"/>
  <c r="D148" i="11"/>
  <c r="E148" i="11" s="1"/>
  <c r="D147" i="11"/>
  <c r="E147" i="11" s="1"/>
  <c r="D146" i="11"/>
  <c r="E146" i="11" s="1"/>
  <c r="D145" i="11"/>
  <c r="E145" i="11" s="1"/>
  <c r="D144" i="11"/>
  <c r="E144" i="11" s="1"/>
  <c r="D143" i="11"/>
  <c r="E143" i="11" s="1"/>
  <c r="D142" i="11"/>
  <c r="E142" i="11" s="1"/>
  <c r="D141" i="11"/>
  <c r="E141" i="11" s="1"/>
  <c r="D140" i="11"/>
  <c r="E140" i="11" s="1"/>
  <c r="D139" i="11"/>
  <c r="E139" i="11" s="1"/>
  <c r="D138" i="11"/>
  <c r="E138" i="11" s="1"/>
  <c r="D137" i="11"/>
  <c r="E137" i="11" s="1"/>
  <c r="D136" i="11"/>
  <c r="E136" i="11" s="1"/>
  <c r="D135" i="11"/>
  <c r="E135" i="11" s="1"/>
  <c r="D134" i="11"/>
  <c r="E134" i="11" s="1"/>
  <c r="D133" i="11"/>
  <c r="E133" i="11" s="1"/>
  <c r="D132" i="11"/>
  <c r="E132" i="11" s="1"/>
  <c r="D131" i="11"/>
  <c r="E131" i="11" s="1"/>
  <c r="D130" i="11"/>
  <c r="E130" i="11" s="1"/>
  <c r="D129" i="11"/>
  <c r="E129" i="11" s="1"/>
  <c r="D128" i="11"/>
  <c r="E128" i="11" s="1"/>
  <c r="D127" i="11"/>
  <c r="E127" i="11" s="1"/>
  <c r="D126" i="11"/>
  <c r="E126" i="11" s="1"/>
  <c r="D125" i="11"/>
  <c r="E125" i="11" s="1"/>
  <c r="D124" i="11"/>
  <c r="E124" i="11" s="1"/>
  <c r="D123" i="11"/>
  <c r="E123" i="11" s="1"/>
  <c r="D122" i="11"/>
  <c r="E122" i="11" s="1"/>
  <c r="D121" i="11"/>
  <c r="E121" i="11" s="1"/>
  <c r="D120" i="11"/>
  <c r="E120" i="11" s="1"/>
  <c r="D119" i="11"/>
  <c r="E119" i="11" s="1"/>
  <c r="D118" i="11"/>
  <c r="E118" i="11" s="1"/>
  <c r="D117" i="11"/>
  <c r="E117" i="11" s="1"/>
  <c r="D116" i="11"/>
  <c r="E116" i="11" s="1"/>
  <c r="D115" i="11"/>
  <c r="E115" i="11" s="1"/>
  <c r="D114" i="11"/>
  <c r="E114" i="11" s="1"/>
  <c r="D113" i="11"/>
  <c r="E113" i="11" s="1"/>
  <c r="D112" i="11"/>
  <c r="E112" i="11" s="1"/>
  <c r="D111" i="11"/>
  <c r="E111" i="11" s="1"/>
  <c r="D110" i="11"/>
  <c r="E110" i="11" s="1"/>
  <c r="D109" i="11"/>
  <c r="E109" i="11" s="1"/>
  <c r="D108" i="11"/>
  <c r="E108" i="11" s="1"/>
  <c r="D107" i="11"/>
  <c r="E107" i="11" s="1"/>
  <c r="D106" i="11"/>
  <c r="E106" i="11" s="1"/>
  <c r="D105" i="11"/>
  <c r="E105" i="11" s="1"/>
  <c r="D104" i="11"/>
  <c r="E104" i="11" s="1"/>
  <c r="D103" i="11"/>
  <c r="E103" i="11" s="1"/>
  <c r="D102" i="11"/>
  <c r="E102" i="11" s="1"/>
  <c r="D101" i="11"/>
  <c r="E101" i="11" s="1"/>
  <c r="D100" i="11"/>
  <c r="E100" i="11" s="1"/>
  <c r="D99" i="11"/>
  <c r="E99" i="11" s="1"/>
  <c r="D98" i="11"/>
  <c r="E98" i="11" s="1"/>
  <c r="D97" i="11"/>
  <c r="E97" i="11" s="1"/>
  <c r="D96" i="11"/>
  <c r="E96" i="11" s="1"/>
  <c r="D95" i="11"/>
  <c r="E95" i="11" s="1"/>
  <c r="D94" i="11"/>
  <c r="E94" i="11" s="1"/>
  <c r="D93" i="11"/>
  <c r="E93" i="11" s="1"/>
  <c r="D92" i="11"/>
  <c r="E92" i="11" s="1"/>
  <c r="D91" i="11"/>
  <c r="E91" i="11" s="1"/>
  <c r="D90" i="11"/>
  <c r="E90" i="11" s="1"/>
  <c r="D89" i="11"/>
  <c r="E89" i="11" s="1"/>
  <c r="D88" i="11"/>
  <c r="E88" i="11" s="1"/>
  <c r="D87" i="11"/>
  <c r="E87" i="11" s="1"/>
  <c r="D86" i="11"/>
  <c r="E86" i="11" s="1"/>
  <c r="D85" i="11"/>
  <c r="E85" i="11" s="1"/>
  <c r="D84" i="11"/>
  <c r="E84" i="11" s="1"/>
  <c r="D83" i="11"/>
  <c r="E83" i="11" s="1"/>
  <c r="D82" i="11"/>
  <c r="E82" i="11" s="1"/>
  <c r="D81" i="11"/>
  <c r="E81" i="11" s="1"/>
  <c r="D80" i="11"/>
  <c r="E80" i="11" s="1"/>
  <c r="D79" i="11"/>
  <c r="E79" i="11" s="1"/>
  <c r="D78" i="11"/>
  <c r="E78" i="11" s="1"/>
  <c r="D77" i="11"/>
  <c r="E77" i="11" s="1"/>
  <c r="D76" i="11"/>
  <c r="E76" i="11" s="1"/>
  <c r="D75" i="11"/>
  <c r="E75" i="11" s="1"/>
  <c r="D74" i="11"/>
  <c r="E74" i="11" s="1"/>
  <c r="D73" i="11"/>
  <c r="E73" i="11" s="1"/>
  <c r="D72" i="11"/>
  <c r="E72" i="11" s="1"/>
  <c r="D71" i="11"/>
  <c r="E71" i="11" s="1"/>
  <c r="D70" i="11"/>
  <c r="E70" i="11" s="1"/>
  <c r="D69" i="11"/>
  <c r="E69" i="11" s="1"/>
  <c r="D68" i="11"/>
  <c r="E68" i="11" s="1"/>
  <c r="D67" i="11"/>
  <c r="E67" i="11" s="1"/>
  <c r="D66" i="11"/>
  <c r="E66" i="11" s="1"/>
  <c r="D65" i="11"/>
  <c r="E65" i="11" s="1"/>
  <c r="D64" i="11"/>
  <c r="E64" i="11" s="1"/>
  <c r="D63" i="11"/>
  <c r="E63" i="11" s="1"/>
  <c r="D62" i="11"/>
  <c r="E62" i="11" s="1"/>
  <c r="D61" i="11"/>
  <c r="E61" i="11" s="1"/>
  <c r="D60" i="11"/>
  <c r="E60" i="11" s="1"/>
  <c r="D59" i="11"/>
  <c r="E59" i="11" s="1"/>
  <c r="D58" i="11"/>
  <c r="E58" i="11" s="1"/>
  <c r="D57" i="11"/>
  <c r="E57" i="11" s="1"/>
  <c r="D56" i="11"/>
  <c r="E56" i="11" s="1"/>
  <c r="D55" i="11"/>
  <c r="E55" i="11" s="1"/>
  <c r="D54" i="11"/>
  <c r="E54" i="11" s="1"/>
  <c r="D53" i="11"/>
  <c r="E53" i="11" s="1"/>
  <c r="D52" i="11"/>
  <c r="E52" i="11" s="1"/>
  <c r="D51" i="11"/>
  <c r="E51" i="11" s="1"/>
  <c r="D50" i="11"/>
  <c r="E50" i="11" s="1"/>
  <c r="D49" i="11"/>
  <c r="E49" i="11" s="1"/>
  <c r="D48" i="11"/>
  <c r="E48" i="11" s="1"/>
  <c r="D47" i="11"/>
  <c r="E47" i="11" s="1"/>
  <c r="D46" i="11"/>
  <c r="E46" i="11" s="1"/>
  <c r="E45" i="11"/>
  <c r="D44" i="11"/>
  <c r="E44" i="11" s="1"/>
  <c r="D43" i="11"/>
  <c r="E43" i="11" s="1"/>
  <c r="D42" i="11"/>
  <c r="E42" i="11" s="1"/>
  <c r="D41" i="11"/>
  <c r="E41" i="11" s="1"/>
  <c r="D40" i="11"/>
  <c r="E40" i="11" s="1"/>
  <c r="D39" i="11"/>
  <c r="E39" i="11" s="1"/>
  <c r="D38" i="11"/>
  <c r="E38" i="11" s="1"/>
  <c r="D37" i="11"/>
  <c r="E37" i="11" s="1"/>
  <c r="D36" i="11"/>
  <c r="E36" i="11" s="1"/>
  <c r="D35" i="11"/>
  <c r="E35" i="11" s="1"/>
  <c r="D34" i="11"/>
  <c r="E34" i="11" s="1"/>
  <c r="D33" i="11"/>
  <c r="E33" i="11" s="1"/>
  <c r="D32" i="11"/>
  <c r="E32" i="11" s="1"/>
  <c r="D31" i="11"/>
  <c r="E31" i="11" s="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D21" i="11"/>
  <c r="E21" i="11" s="1"/>
  <c r="D20" i="11"/>
  <c r="E20" i="11" s="1"/>
  <c r="D19" i="11"/>
  <c r="E19" i="11" s="1"/>
  <c r="D18" i="11"/>
  <c r="E18" i="11" s="1"/>
  <c r="D17" i="11"/>
  <c r="E17" i="11" s="1"/>
  <c r="D16" i="11"/>
  <c r="E16" i="11" s="1"/>
  <c r="D15" i="11"/>
  <c r="E15" i="11" s="1"/>
  <c r="D14" i="11"/>
  <c r="E14" i="11" s="1"/>
  <c r="D13" i="11"/>
  <c r="E13" i="11" s="1"/>
  <c r="D12" i="11"/>
  <c r="E12" i="11" s="1"/>
  <c r="D11" i="11"/>
  <c r="E11" i="11" s="1"/>
  <c r="D10" i="11"/>
  <c r="E10" i="11" s="1"/>
  <c r="D9" i="11"/>
  <c r="E9" i="11" s="1"/>
  <c r="D8" i="11"/>
  <c r="E8" i="11" s="1"/>
  <c r="D7" i="11"/>
  <c r="E7" i="11" s="1"/>
  <c r="D6" i="11"/>
  <c r="E6" i="11" s="1"/>
  <c r="D5" i="11"/>
  <c r="E5" i="11" s="1"/>
  <c r="D4" i="11"/>
  <c r="E4" i="11" s="1"/>
  <c r="D3" i="11"/>
  <c r="E3" i="11" s="1"/>
  <c r="D2" i="11"/>
  <c r="E2" i="11" l="1"/>
  <c r="G10" i="9"/>
  <c r="F10" i="9"/>
  <c r="C10" i="9"/>
  <c r="E9" i="9"/>
  <c r="E8" i="9"/>
  <c r="E7" i="9"/>
  <c r="D10" i="9"/>
  <c r="E6" i="9" l="1"/>
  <c r="E1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45" authorId="0" shapeId="0" xr:uid="{13D26339-A002-4FA6-84EB-84AFCA1B89B8}">
      <text>
        <r>
          <rPr>
            <b/>
            <sz val="9"/>
            <color indexed="81"/>
            <rFont val="Tahoma"/>
            <charset val="178"/>
          </rPr>
          <t>این فاکتور اصلاح شده است</t>
        </r>
      </text>
    </comment>
  </commentList>
</comments>
</file>

<file path=xl/sharedStrings.xml><?xml version="1.0" encoding="utf-8"?>
<sst xmlns="http://schemas.openxmlformats.org/spreadsheetml/2006/main" count="14650" uniqueCount="1222">
  <si>
    <t>نوع صورتحساب</t>
  </si>
  <si>
    <t>الگو صورتحساب</t>
  </si>
  <si>
    <t>موضوع صورتحساب</t>
  </si>
  <si>
    <t>نقش مودی (نقش فروشنده)</t>
  </si>
  <si>
    <t>شماره مالیاتی صورتحساب</t>
  </si>
  <si>
    <t>مجموع صورتحساب (ریال)</t>
  </si>
  <si>
    <t>مالیات بر ارزش افزوده (ریال)</t>
  </si>
  <si>
    <t>وضعیت صورتحساب</t>
  </si>
  <si>
    <t>تاریخ صدور صورتحساب</t>
  </si>
  <si>
    <t>تاریخ درج در کارپوشه</t>
  </si>
  <si>
    <t>روش تسویه</t>
  </si>
  <si>
    <t>سال و دوره</t>
  </si>
  <si>
    <t>وضعیت حد مجاز</t>
  </si>
  <si>
    <t>وضعیت احتساب</t>
  </si>
  <si>
    <t>مجموع بهای کالا و خدمات صورت حساب بدون مالیات ها و عوارض (ریال)</t>
  </si>
  <si>
    <t>تاریخ صدور صورت حساب ارجاعی ابطال کننده</t>
  </si>
  <si>
    <t>تاریخ تنظیم وضعیت عدم احتساب</t>
  </si>
  <si>
    <t>شماره مالیاتی صورت حساب مرجع</t>
  </si>
  <si>
    <t>تاریخ و زمان واکنش به صورت حساب</t>
  </si>
  <si>
    <t>مانده تسویه صورتحساب</t>
  </si>
  <si>
    <t>برچسب موارد خاص</t>
  </si>
  <si>
    <t>وضعیت قبلی صورتحساب</t>
  </si>
  <si>
    <t>اول</t>
  </si>
  <si>
    <t>فروش</t>
  </si>
  <si>
    <t>اصلی</t>
  </si>
  <si>
    <t>عادی</t>
  </si>
  <si>
    <t>A1587E04DB100000004C73</t>
  </si>
  <si>
    <t>تایید شده</t>
  </si>
  <si>
    <t>1403/03/27 01:00:00</t>
  </si>
  <si>
    <t>1403/04/04 10:38:43</t>
  </si>
  <si>
    <t>-</t>
  </si>
  <si>
    <t>نقدی</t>
  </si>
  <si>
    <t>احتساب</t>
  </si>
  <si>
    <t>1403/05/01 13:36:13</t>
  </si>
  <si>
    <t>در انتظار واکنش</t>
  </si>
  <si>
    <t>A1587E04DA300000004941</t>
  </si>
  <si>
    <t>باطل شده</t>
  </si>
  <si>
    <t>1403/03/13 01:00:00</t>
  </si>
  <si>
    <t>1403/03/13 13:00:29</t>
  </si>
  <si>
    <t>نسیه</t>
  </si>
  <si>
    <t>1403/04/03 15:02:32</t>
  </si>
  <si>
    <t>1403/04/13 03:29:59</t>
  </si>
  <si>
    <t>تایید سیستمی</t>
  </si>
  <si>
    <t>A1587E04D6A00000004799</t>
  </si>
  <si>
    <t>1403/01/18 01:00:00</t>
  </si>
  <si>
    <t>1403/02/01 16:20:46</t>
  </si>
  <si>
    <t>1403/04/03 14:54:03</t>
  </si>
  <si>
    <t>1403/02/29 09:34:29</t>
  </si>
  <si>
    <t>A1587E04D6700000004762</t>
  </si>
  <si>
    <t>1403/01/15 01:00:00</t>
  </si>
  <si>
    <t>1403/02/01 16:22:53</t>
  </si>
  <si>
    <t>1403/04/03 14:53:13</t>
  </si>
  <si>
    <t>1403/03/01 03:29:59</t>
  </si>
  <si>
    <t>A1587E04D8A000000047E6</t>
  </si>
  <si>
    <t>1403/02/19 01:00:00</t>
  </si>
  <si>
    <t>1403/02/24 10:21:10</t>
  </si>
  <si>
    <t>1403/04/03 14:56:26</t>
  </si>
  <si>
    <t>1403/03/24 03:29:59</t>
  </si>
  <si>
    <t>A1587E04D9B000000048C8</t>
  </si>
  <si>
    <t>1403/03/05 01:00:00</t>
  </si>
  <si>
    <t>1403/03/05 12:59:06</t>
  </si>
  <si>
    <t>1403/04/03 15:00:22</t>
  </si>
  <si>
    <t>1403/03/30 12:43:02</t>
  </si>
  <si>
    <t>رد شده</t>
  </si>
  <si>
    <t>A1587E04D9B000000048B0</t>
  </si>
  <si>
    <t>1403/03/05 12:45:25</t>
  </si>
  <si>
    <t>1403/04/03 15:00:08</t>
  </si>
  <si>
    <t>1403/04/05 03:29:59</t>
  </si>
  <si>
    <t>A1587E04D6A00000004777</t>
  </si>
  <si>
    <t>1403/02/01 16:21:39</t>
  </si>
  <si>
    <t>1403/04/03 16:07:02</t>
  </si>
  <si>
    <t>1403/02/29 09:35:08</t>
  </si>
  <si>
    <t>A1587E04D6A00000004784</t>
  </si>
  <si>
    <t>1403/02/01 16:22:30</t>
  </si>
  <si>
    <t>1403/04/03 14:53:44</t>
  </si>
  <si>
    <t>1403/02/29 09:34:53</t>
  </si>
  <si>
    <t>A1587E04D9400000004839</t>
  </si>
  <si>
    <t>1403/02/29 01:00:00</t>
  </si>
  <si>
    <t>1403/02/31 15:44:28</t>
  </si>
  <si>
    <t>1403/04/03 14:57:47</t>
  </si>
  <si>
    <t>1403/03/29 16:20:47</t>
  </si>
  <si>
    <t>A1587E04DB400000004C92</t>
  </si>
  <si>
    <t>1403/03/30 01:00:00</t>
  </si>
  <si>
    <t>1403/04/04 10:38:44</t>
  </si>
  <si>
    <t>1404/01/03 00:00:00</t>
  </si>
  <si>
    <t>1403/03/30 01:01:00</t>
  </si>
  <si>
    <t>1403/05/01 17:23:42</t>
  </si>
  <si>
    <t>A1587E04DB400000004C87</t>
  </si>
  <si>
    <t>1403/05/01 13:38:10</t>
  </si>
  <si>
    <t>A1587E04D9B000000048E9</t>
  </si>
  <si>
    <t>1403/03/20 10:14:48</t>
  </si>
  <si>
    <t>عبور از حد مجاز</t>
  </si>
  <si>
    <t>1403/04/03 15:00:35</t>
  </si>
  <si>
    <t>1403/03/20 13:12:18</t>
  </si>
  <si>
    <t>A1587E04D78000000047C7</t>
  </si>
  <si>
    <t>1403/02/01 01:00:00</t>
  </si>
  <si>
    <t>1403/02/06 08:05:05</t>
  </si>
  <si>
    <t>1403/04/03 14:55:58</t>
  </si>
  <si>
    <t>1403/03/06 03:29:59</t>
  </si>
  <si>
    <t>A1587E04D9B000000048F6</t>
  </si>
  <si>
    <t>1403/04/03 15:00:49</t>
  </si>
  <si>
    <t>1403/04/10 07:41:30</t>
  </si>
  <si>
    <t>A1587E04DA200000004926</t>
  </si>
  <si>
    <t>1403/03/12 01:00:00</t>
  </si>
  <si>
    <t>1403/03/13 13:00:27</t>
  </si>
  <si>
    <t>1403/04/03 15:01:36</t>
  </si>
  <si>
    <t>1403/03/22 10:51:54</t>
  </si>
  <si>
    <t>A1587E04DA200000004930</t>
  </si>
  <si>
    <t>1403/03/13 13:00:28</t>
  </si>
  <si>
    <t>1403/04/03 15:02:15</t>
  </si>
  <si>
    <t>A1587E04D71000000047A5</t>
  </si>
  <si>
    <t>1403/01/25 01:00:00</t>
  </si>
  <si>
    <t>1403/02/01 16:21:51</t>
  </si>
  <si>
    <t>1403/04/03 14:54:18</t>
  </si>
  <si>
    <t>A1587E04D71000000047B7</t>
  </si>
  <si>
    <t>1403/02/01 16:22:04</t>
  </si>
  <si>
    <t>1403/04/03 14:55:40</t>
  </si>
  <si>
    <t>A1587E04DAC000000049A3</t>
  </si>
  <si>
    <t>1403/03/22 01:00:00</t>
  </si>
  <si>
    <t>1403/03/27 13:30:00</t>
  </si>
  <si>
    <t>1403/04/03 15:03:56</t>
  </si>
  <si>
    <t>1403/04/27 03:29:59</t>
  </si>
  <si>
    <t>A1587E04D9D00000004906</t>
  </si>
  <si>
    <t>1403/03/07 01:00:00</t>
  </si>
  <si>
    <t>1403/03/13 12:58:47</t>
  </si>
  <si>
    <t>1403/04/03 16:09:26</t>
  </si>
  <si>
    <t>1403/03/22 10:33:58</t>
  </si>
  <si>
    <t>اصلاحی</t>
  </si>
  <si>
    <t>A1587E04DB400000004CD9</t>
  </si>
  <si>
    <t>1403/04/10 12:57:51</t>
  </si>
  <si>
    <t>1404/01/17 12:10:22</t>
  </si>
  <si>
    <t>1403/05/07 10:09:27</t>
  </si>
  <si>
    <t>A1587E04D9500000004840</t>
  </si>
  <si>
    <t>1403/02/30 01:00:00</t>
  </si>
  <si>
    <t>1403/03/05 15:49:12</t>
  </si>
  <si>
    <t>ابطالی</t>
  </si>
  <si>
    <t>A1587E04D9C000000048D6</t>
  </si>
  <si>
    <t>عدم نیاز به واکنش</t>
  </si>
  <si>
    <t>1403/03/05 15:52:59</t>
  </si>
  <si>
    <t>A1587E04D89000000047D0</t>
  </si>
  <si>
    <t>1403/02/18 01:00:00</t>
  </si>
  <si>
    <t>1403/02/24 10:21:09</t>
  </si>
  <si>
    <t>1403/04/03 14:56:12</t>
  </si>
  <si>
    <t>A1587E04DAE000000049B1</t>
  </si>
  <si>
    <t>1403/03/24 01:00:00</t>
  </si>
  <si>
    <t>1403/04/03 15:04:09</t>
  </si>
  <si>
    <t>A1587E04D9600000004858</t>
  </si>
  <si>
    <t>1403/02/31 01:00:00</t>
  </si>
  <si>
    <t>1403/03/05 12:34:41</t>
  </si>
  <si>
    <t>1403/04/03 14:58:50</t>
  </si>
  <si>
    <t>A1587E04DB0000000049C3</t>
  </si>
  <si>
    <t>1403/03/26 01:00:00</t>
  </si>
  <si>
    <t>1403/03/27 13:30:25</t>
  </si>
  <si>
    <t>1403/04/03 15:04:22</t>
  </si>
  <si>
    <t>1403/03/29 07:36:42</t>
  </si>
  <si>
    <t>A1587E04DA900000004955</t>
  </si>
  <si>
    <t>1403/03/19 01:00:00</t>
  </si>
  <si>
    <t>1403/03/20 18:03:13</t>
  </si>
  <si>
    <t>1403/04/03 15:02:46</t>
  </si>
  <si>
    <t>1403/04/20 03:29:59</t>
  </si>
  <si>
    <t>A1587E04DA900000004962</t>
  </si>
  <si>
    <t>1403/04/03 15:03:02</t>
  </si>
  <si>
    <t>1403/04/17 15:00:04</t>
  </si>
  <si>
    <t>A1587E04DAA00000004999</t>
  </si>
  <si>
    <t>1403/03/20 01:00:00</t>
  </si>
  <si>
    <t>1403/03/27 13:29:19</t>
  </si>
  <si>
    <t>1403/04/03 15:03:42</t>
  </si>
  <si>
    <t>A1587E04DB0000000049E6</t>
  </si>
  <si>
    <t>1403/04/03 15:04:45</t>
  </si>
  <si>
    <t>A1587E04DB0000000049D9</t>
  </si>
  <si>
    <t>1403/04/03 15:04:34</t>
  </si>
  <si>
    <t>A1587E04DAA00000004971</t>
  </si>
  <si>
    <t>1403/03/20 18:04:02</t>
  </si>
  <si>
    <t>1403/04/03 15:03:17</t>
  </si>
  <si>
    <t>A1587E04DAA00000004987</t>
  </si>
  <si>
    <t>1403/04/03 15:03:30</t>
  </si>
  <si>
    <t>A1587E04D91000000047F7</t>
  </si>
  <si>
    <t>1403/02/26 01:00:00</t>
  </si>
  <si>
    <t>1403/02/31 15:44:02</t>
  </si>
  <si>
    <t>1403/04/03 14:56:39</t>
  </si>
  <si>
    <t>1403/03/31 03:29:59</t>
  </si>
  <si>
    <t>A1587E04D9100000004809</t>
  </si>
  <si>
    <t>1403/04/03 14:56:54</t>
  </si>
  <si>
    <t>A1587E04D9100000004818</t>
  </si>
  <si>
    <t>1403/04/03 14:57:17</t>
  </si>
  <si>
    <t>A1587E04D9100000004820</t>
  </si>
  <si>
    <t>1403/04/03 14:57:32</t>
  </si>
  <si>
    <t>A1587E04D9700000004893</t>
  </si>
  <si>
    <t>1403/03/01 01:00:00</t>
  </si>
  <si>
    <t>1403/03/05 12:44:52</t>
  </si>
  <si>
    <t>1403/04/03 14:59:41</t>
  </si>
  <si>
    <t>1403/03/09 15:33:22</t>
  </si>
  <si>
    <t>A1587E04D97000000048A1</t>
  </si>
  <si>
    <t>1403/03/05 12:44:53</t>
  </si>
  <si>
    <t>1403/04/03 14:59:54</t>
  </si>
  <si>
    <t>1403/03/09 15:32:57</t>
  </si>
  <si>
    <t>A1587E04D9700000004862</t>
  </si>
  <si>
    <t>1403/04/03 14:59:05</t>
  </si>
  <si>
    <t>1403/03/30 12:44:18</t>
  </si>
  <si>
    <t>A1587E04D9700000004875</t>
  </si>
  <si>
    <t>1403/04/03 14:59:17</t>
  </si>
  <si>
    <t>1403/03/09 15:33:56</t>
  </si>
  <si>
    <t>A1587E04D9700000004889</t>
  </si>
  <si>
    <t>1403/04/03 14:59:29</t>
  </si>
  <si>
    <t>1403/03/09 15:33:39</t>
  </si>
  <si>
    <t>A1587E04D9F00000004918</t>
  </si>
  <si>
    <t>1403/03/09 01:00:00</t>
  </si>
  <si>
    <t>1403/04/03 15:01:19</t>
  </si>
  <si>
    <t>1403/03/30 09:33:36</t>
  </si>
  <si>
    <t>A1587E04D6700000004754</t>
  </si>
  <si>
    <t>1403/02/01 16:22:52</t>
  </si>
  <si>
    <t>1403/04/03 14:52:40</t>
  </si>
  <si>
    <t>A1587E04E12000000051C3</t>
  </si>
  <si>
    <t>1403/06/31 00:00:00</t>
  </si>
  <si>
    <t>1403/07/26 01:32:21</t>
  </si>
  <si>
    <t>A1587E04E0B00000005161</t>
  </si>
  <si>
    <t>1403/08/14 15:10:07</t>
  </si>
  <si>
    <t>A1587E04E1200000005194</t>
  </si>
  <si>
    <t>1403/07/26 01:17:24</t>
  </si>
  <si>
    <t>A1587E04E0D00000005121</t>
  </si>
  <si>
    <t>1403/08/14 14:52:59</t>
  </si>
  <si>
    <t>A1587E04E0F00000005183</t>
  </si>
  <si>
    <t>1403/06/28 01:00:00</t>
  </si>
  <si>
    <t>1403/06/28 10:53:04</t>
  </si>
  <si>
    <t>1403/07/05 11:32:16</t>
  </si>
  <si>
    <t>A1587E04E12000000051E6</t>
  </si>
  <si>
    <t>عدم امکان واکنش</t>
  </si>
  <si>
    <t>1403/07/26 01:33:55</t>
  </si>
  <si>
    <t>عدم احتساب</t>
  </si>
  <si>
    <t>A1587E04E05000000050C6</t>
  </si>
  <si>
    <t>A1587E04E12000000051A5</t>
  </si>
  <si>
    <t>1403/07/26 01:18:44</t>
  </si>
  <si>
    <t>A1587E04E0B00000005153</t>
  </si>
  <si>
    <t>1403/08/14 15:02:17</t>
  </si>
  <si>
    <t>A1587E04E12000000051D6</t>
  </si>
  <si>
    <t>1403/07/26 01:33:15</t>
  </si>
  <si>
    <t>A1587E04E05000000050D5</t>
  </si>
  <si>
    <t>A1587E04E12000000051B7</t>
  </si>
  <si>
    <t>1403/07/26 01:31:34</t>
  </si>
  <si>
    <t>A1587E04E0D00000005139</t>
  </si>
  <si>
    <t>1403/08/14 14:59:36</t>
  </si>
  <si>
    <t>A1587E04E1200000005227</t>
  </si>
  <si>
    <t>1403/07/26 06:02:25</t>
  </si>
  <si>
    <t>1404/01/18 08:30:16</t>
  </si>
  <si>
    <t>A1587E04DF900000004FA2</t>
  </si>
  <si>
    <t>1403/08/23 16:27:03</t>
  </si>
  <si>
    <t>A1587E04E12000000051F0</t>
  </si>
  <si>
    <t>1403/07/26 06:00:36</t>
  </si>
  <si>
    <t>1403/08/20 12:00:40</t>
  </si>
  <si>
    <t>A1587E04E1200000005214</t>
  </si>
  <si>
    <t>1403/07/26 06:02:18</t>
  </si>
  <si>
    <t>A1587E04DF900000004FB7</t>
  </si>
  <si>
    <t>1403/08/20 12:00:22</t>
  </si>
  <si>
    <t>A1587E04E1200000005203</t>
  </si>
  <si>
    <t>1403/07/26 06:00:43</t>
  </si>
  <si>
    <t>A1587E04E04000000050A1</t>
  </si>
  <si>
    <t>1403/08/20 11:59:59</t>
  </si>
  <si>
    <t>A1587E04E1200000005279</t>
  </si>
  <si>
    <t>1403/07/26 07:35:10</t>
  </si>
  <si>
    <t>1404/01/18 08:46:50</t>
  </si>
  <si>
    <t>A1587E04DF900000004F95</t>
  </si>
  <si>
    <t>1403/08/22 07:54:28</t>
  </si>
  <si>
    <t>A1587E04E1200000005248</t>
  </si>
  <si>
    <t>1403/07/26 07:34:24</t>
  </si>
  <si>
    <t>A1587E04DF900000004F63</t>
  </si>
  <si>
    <t>A1587E04E1200000005255</t>
  </si>
  <si>
    <t>1403/07/26 07:34:28</t>
  </si>
  <si>
    <t>A1587E04DF900000004F79</t>
  </si>
  <si>
    <t>A1587E04E1200000005261</t>
  </si>
  <si>
    <t>1404/01/18 09:21:40</t>
  </si>
  <si>
    <t>A1587E04DF900000004F86</t>
  </si>
  <si>
    <t>A1587E04DBE00000004D37</t>
  </si>
  <si>
    <t>1403/04/09 01:01:00</t>
  </si>
  <si>
    <t>1403/04/11 12:21:41</t>
  </si>
  <si>
    <t>A1587E04DBE00000004D22</t>
  </si>
  <si>
    <t>A1587E04DB900000004CE5</t>
  </si>
  <si>
    <t>1403/04/04 01:00:00</t>
  </si>
  <si>
    <t>1403/04/10 12:59:07</t>
  </si>
  <si>
    <t>1403/05/10 03:29:59</t>
  </si>
  <si>
    <t>A1587E04DB900000004CF4</t>
  </si>
  <si>
    <t>1403/04/09 01:00:00</t>
  </si>
  <si>
    <t>1403/04/10 12:59:50</t>
  </si>
  <si>
    <t>A1587E04DB700000004CA7</t>
  </si>
  <si>
    <t>1403/04/02 01:00:00</t>
  </si>
  <si>
    <t>1403/04/04 10:39:21</t>
  </si>
  <si>
    <t>1403/05/04 03:29:59</t>
  </si>
  <si>
    <t>A1587E04DB700000004CB9</t>
  </si>
  <si>
    <t>1403/04/04 10:39:22</t>
  </si>
  <si>
    <t>A1587E04DB700000004CC0</t>
  </si>
  <si>
    <t>1403/05/01 13:35:12</t>
  </si>
  <si>
    <t>A1587E04DDD00000004F55</t>
  </si>
  <si>
    <t>1403/05/09 01:00:00</t>
  </si>
  <si>
    <t>1403/05/29 13:52:02</t>
  </si>
  <si>
    <t>1403/06/11 16:20:39</t>
  </si>
  <si>
    <t>A1587E04DDC00000004F39</t>
  </si>
  <si>
    <t>1403/05/08 01:00:00</t>
  </si>
  <si>
    <t>1403/05/29 13:52:01</t>
  </si>
  <si>
    <t>1403/06/29 03:29:59</t>
  </si>
  <si>
    <t>A1587E04DDC00000004F40</t>
  </si>
  <si>
    <t>A1587E04DDE00000004F14</t>
  </si>
  <si>
    <t>1403/05/10 01:00:00</t>
  </si>
  <si>
    <t>1403/05/29 13:51:35</t>
  </si>
  <si>
    <t>1403/08/22 00:00:00</t>
  </si>
  <si>
    <t>A1587E04DE100000004F26</t>
  </si>
  <si>
    <t>1403/05/13 01:00:00</t>
  </si>
  <si>
    <t>1403/08/20 00:00:00</t>
  </si>
  <si>
    <t>1403/06/18 08:56:35</t>
  </si>
  <si>
    <t>A1587E04DE900000004EE5</t>
  </si>
  <si>
    <t>1403/05/21 01:00:00</t>
  </si>
  <si>
    <t>1403/05/29 13:48:50</t>
  </si>
  <si>
    <t>1403/06/10 12:06:53</t>
  </si>
  <si>
    <t>A1587E04DEB00000004EB3</t>
  </si>
  <si>
    <t>1403/05/23 01:00:00</t>
  </si>
  <si>
    <t>1403/05/29 13:48:27</t>
  </si>
  <si>
    <t>1403/06/25 12:05:59</t>
  </si>
  <si>
    <t>A1587E04DE600000004F02</t>
  </si>
  <si>
    <t>1403/05/18 01:00:00</t>
  </si>
  <si>
    <t>1403/05/29 13:49:12</t>
  </si>
  <si>
    <t>1403/06/10 12:09:23</t>
  </si>
  <si>
    <t>A1587E04DE600000004EF5</t>
  </si>
  <si>
    <t>1403/06/10 12:10:55</t>
  </si>
  <si>
    <t>A1587E04DE800000004EC0</t>
  </si>
  <si>
    <t>1403/05/20 01:00:00</t>
  </si>
  <si>
    <t>1403/05/29 13:48:49</t>
  </si>
  <si>
    <t>A1587E04DE800000004ED6</t>
  </si>
  <si>
    <t>A1587E04DF000000004E71</t>
  </si>
  <si>
    <t>1403/05/28 01:00:00</t>
  </si>
  <si>
    <t>1403/05/29 13:47:10</t>
  </si>
  <si>
    <t>1403/06/18 12:39:21</t>
  </si>
  <si>
    <t>A1587E04DEC00000004E99</t>
  </si>
  <si>
    <t>1403/05/24 01:00:00</t>
  </si>
  <si>
    <t>1403/05/29 13:48:05</t>
  </si>
  <si>
    <t>1403/06/18 12:40:06</t>
  </si>
  <si>
    <t>A1587E04DEC00000004EA0</t>
  </si>
  <si>
    <t>1403/05/24 01:01:00</t>
  </si>
  <si>
    <t>A1587E04DEC00000004E87</t>
  </si>
  <si>
    <t>1403/06/18 12:40:50</t>
  </si>
  <si>
    <t>A1587E04DF200000005057</t>
  </si>
  <si>
    <t>1403/05/30 01:01:00</t>
  </si>
  <si>
    <t>1403/06/10 15:49:00</t>
  </si>
  <si>
    <t>A1587E04DF200000004FF3</t>
  </si>
  <si>
    <t>A1587E04DB900000004B00</t>
  </si>
  <si>
    <t>1403/04/03 16:45:52</t>
  </si>
  <si>
    <t>1403/04/11 12:07:59</t>
  </si>
  <si>
    <t>عدم تطابق دوره صورتحساب ارجاعی با دوره صورتحساب مرجع</t>
  </si>
  <si>
    <t>A1587E04DB900000004AC1</t>
  </si>
  <si>
    <t>1403/05/03 03:29:59</t>
  </si>
  <si>
    <t>A1587E04DB900000004B16</t>
  </si>
  <si>
    <t>A1587E04DB900000004AD4</t>
  </si>
  <si>
    <t>1403/04/10 15:26:20</t>
  </si>
  <si>
    <t>A1587E04DB900000004B28</t>
  </si>
  <si>
    <t>1403/04/11 12:07:03</t>
  </si>
  <si>
    <t>A1587E04DB900000004AE8</t>
  </si>
  <si>
    <t>A1587E04DB900000004B37</t>
  </si>
  <si>
    <t>1403/04/11 12:07:43</t>
  </si>
  <si>
    <t>A1587E04DB900000004AF0</t>
  </si>
  <si>
    <t>1403/12/27 00:00:00</t>
  </si>
  <si>
    <t>1403/04/31 15:08:13</t>
  </si>
  <si>
    <t>A1587E04DB900000004B85</t>
  </si>
  <si>
    <t>1403/04/30 11:06:31</t>
  </si>
  <si>
    <t>A1587E04DB900000004B92</t>
  </si>
  <si>
    <t>1403/04/03 16:45:53</t>
  </si>
  <si>
    <t>A1587E04DB900000004BD9</t>
  </si>
  <si>
    <t>A1587E04DB900000004BA2</t>
  </si>
  <si>
    <t>1403/04/17 15:43:33</t>
  </si>
  <si>
    <t>A1587E04DB900000004BE1</t>
  </si>
  <si>
    <t>1403/04/30 11:08:21</t>
  </si>
  <si>
    <t>A1587E04DB900000004A15</t>
  </si>
  <si>
    <t>1403/04/03 16:45:45</t>
  </si>
  <si>
    <t>1403/04/30 11:08:53</t>
  </si>
  <si>
    <t>A1587E04DB900000004A24</t>
  </si>
  <si>
    <t>1403/04/30 11:10:11</t>
  </si>
  <si>
    <t>A1587E04DB900000004BB8</t>
  </si>
  <si>
    <t>A1587E04DB900000004BC5</t>
  </si>
  <si>
    <t>A1587E04DB900000004A32</t>
  </si>
  <si>
    <t>1403/04/30 11:10:54</t>
  </si>
  <si>
    <t>A1587E04DB900000004C27</t>
  </si>
  <si>
    <t>A1587E04DB900000004A46</t>
  </si>
  <si>
    <t>A1587E04DB900000004C34</t>
  </si>
  <si>
    <t>A1587E04DB900000004C47</t>
  </si>
  <si>
    <t>A1587E04DB900000004A53</t>
  </si>
  <si>
    <t>A1587E04DB900000004C51</t>
  </si>
  <si>
    <t>1403/04/03 16:45:54</t>
  </si>
  <si>
    <t>A1587E04DB900000004C64</t>
  </si>
  <si>
    <t>A1587E04DB900000004AB7</t>
  </si>
  <si>
    <t>1403/04/03 16:45:51</t>
  </si>
  <si>
    <t>A1587E04DB900000004B71</t>
  </si>
  <si>
    <t>A1587E04DB900000004BF6</t>
  </si>
  <si>
    <t>A1587E04DB900000004C00</t>
  </si>
  <si>
    <t>A1587E04DB900000004C13</t>
  </si>
  <si>
    <t>A1587E04DB900000004A95</t>
  </si>
  <si>
    <t>1403/04/03 16:45:46</t>
  </si>
  <si>
    <t>A1587E04DB9000000049F8</t>
  </si>
  <si>
    <t>A1587E04DB900000004AA2</t>
  </si>
  <si>
    <t>A1587E04DB900000004A00</t>
  </si>
  <si>
    <t>A1587E04DB900000004A63</t>
  </si>
  <si>
    <t>1403/04/30 11:11:39</t>
  </si>
  <si>
    <t>A1587E04DB900000004A79</t>
  </si>
  <si>
    <t>A1587E04DB900000004A86</t>
  </si>
  <si>
    <t>A1587E04DB900000004B44</t>
  </si>
  <si>
    <t>A1587E04DB900000004B59</t>
  </si>
  <si>
    <t>1403/04/31 15:08:07</t>
  </si>
  <si>
    <t>A1587E04DB900000004B63</t>
  </si>
  <si>
    <t>A1587E04DF900000004FC1</t>
  </si>
  <si>
    <t>1403/06/06 01:00:00</t>
  </si>
  <si>
    <t>1403/06/07 11:31:04</t>
  </si>
  <si>
    <t>1403/07/28 00:00:00</t>
  </si>
  <si>
    <t>1403/06/11 11:22:36</t>
  </si>
  <si>
    <t>A1587E04DF900000004FD4</t>
  </si>
  <si>
    <t>1403/06/07 11:31:05</t>
  </si>
  <si>
    <t>1403/06/11 11:23:25</t>
  </si>
  <si>
    <t>A1587E04DF800000005035</t>
  </si>
  <si>
    <t>1403/06/05 01:00:00</t>
  </si>
  <si>
    <t>1403/06/07 18:36:16</t>
  </si>
  <si>
    <t>1403/07/04 15:37:08</t>
  </si>
  <si>
    <t>A1587E04DF600000005014</t>
  </si>
  <si>
    <t>1403/06/03 01:00:00</t>
  </si>
  <si>
    <t>1403/06/07 18:36:12</t>
  </si>
  <si>
    <t>1403/07/07 03:29:59</t>
  </si>
  <si>
    <t>A1587E04DF800000005026</t>
  </si>
  <si>
    <t>1403/06/18 16:51:52</t>
  </si>
  <si>
    <t>1403/05/30 01:00:00</t>
  </si>
  <si>
    <t>1403/06/07 18:27:51</t>
  </si>
  <si>
    <t>A1587E04DF300000005001</t>
  </si>
  <si>
    <t>1403/05/31 01:00:00</t>
  </si>
  <si>
    <t>A1587E04DEC00000004FE8</t>
  </si>
  <si>
    <t>1403/06/07 18:26:44</t>
  </si>
  <si>
    <t>A1587E04DCD00000004E11</t>
  </si>
  <si>
    <t>1403/04/24 01:00:00</t>
  </si>
  <si>
    <t>1403/05/01 16:21:47</t>
  </si>
  <si>
    <t>1403/05/08 09:56:49</t>
  </si>
  <si>
    <t>A1587E04DCD00000004E22</t>
  </si>
  <si>
    <t>1403/05/09 10:47:46</t>
  </si>
  <si>
    <t>A1587E04DCA00000004DE3</t>
  </si>
  <si>
    <t>1403/04/21 01:00:00</t>
  </si>
  <si>
    <t>1403/05/01 16:18:01</t>
  </si>
  <si>
    <t>1403/06/01 03:29:59</t>
  </si>
  <si>
    <t>A1587E04DCA00000004DF1</t>
  </si>
  <si>
    <t>A1587E04DCA00000004E05</t>
  </si>
  <si>
    <t>1403/05/01 16:18:04</t>
  </si>
  <si>
    <t>1403/06/08 10:52:39</t>
  </si>
  <si>
    <t>1403/12/30 00:00:00</t>
  </si>
  <si>
    <t>1403/06/20 17:20:06</t>
  </si>
  <si>
    <t>1403/06/10 06:32:50</t>
  </si>
  <si>
    <t>1403/06/08 10:52:38</t>
  </si>
  <si>
    <t>A1587E04DF900000004E66</t>
  </si>
  <si>
    <t>1403/06/10 13:24:10</t>
  </si>
  <si>
    <t>A1587E04DF900000004E53</t>
  </si>
  <si>
    <t>1403/06/10 13:22:38</t>
  </si>
  <si>
    <t>A1587E04DFB00000004E48</t>
  </si>
  <si>
    <t>1403/06/08 01:00:00</t>
  </si>
  <si>
    <t>1403/06/08 10:40:10</t>
  </si>
  <si>
    <t>1403/07/08 03:29:59</t>
  </si>
  <si>
    <t>A1587E04DFB00000004E36</t>
  </si>
  <si>
    <t>1403/06/08 10:40:09</t>
  </si>
  <si>
    <t>1403/06/08 10:35:11</t>
  </si>
  <si>
    <t>1403/06/20 17:20:46</t>
  </si>
  <si>
    <t>A1587E04DBB00000004D08</t>
  </si>
  <si>
    <t>1403/04/06 01:00:00</t>
  </si>
  <si>
    <t>A1587E04DBB00000004D17</t>
  </si>
  <si>
    <t>A1587E04DC000000004D73</t>
  </si>
  <si>
    <t>1403/04/11 01:00:00</t>
  </si>
  <si>
    <t>1403/04/20 18:59:04</t>
  </si>
  <si>
    <t>1403/04/30 16:12:38</t>
  </si>
  <si>
    <t>A1587E04DBF00000004D43</t>
  </si>
  <si>
    <t>1403/04/10 01:00:00</t>
  </si>
  <si>
    <t>1403/05/15 10:45:34</t>
  </si>
  <si>
    <t>A1587E04DC000000004D88</t>
  </si>
  <si>
    <t>1403/05/20 03:29:59</t>
  </si>
  <si>
    <t>A1587E04DBF00000004D51</t>
  </si>
  <si>
    <t>A1587E04DC900000004DA9</t>
  </si>
  <si>
    <t>1403/04/20 01:00:00</t>
  </si>
  <si>
    <t>1403/04/20 18:59:05</t>
  </si>
  <si>
    <t>A1587E04DC900000004DB8</t>
  </si>
  <si>
    <t>1403/04/31 15:01:53</t>
  </si>
  <si>
    <t>A1587E04DC900000004DD5</t>
  </si>
  <si>
    <t>1403/04/31 15:02:03</t>
  </si>
  <si>
    <t>A1587E04DC900000004DC0</t>
  </si>
  <si>
    <t>1403/04/31 15:02:28</t>
  </si>
  <si>
    <t>A1587E04DC600000004D94</t>
  </si>
  <si>
    <t>1403/04/17 01:00:00</t>
  </si>
  <si>
    <t>A1587E04DC000000004D66</t>
  </si>
  <si>
    <t>1403/04/30 16:12:20</t>
  </si>
  <si>
    <t>A1587E04DFD00000005099</t>
  </si>
  <si>
    <t>1403/06/10 01:00:00</t>
  </si>
  <si>
    <t>1403/06/17 17:00:21</t>
  </si>
  <si>
    <t>1403/07/17 03:29:59</t>
  </si>
  <si>
    <t>1403/06/17 01:00:00</t>
  </si>
  <si>
    <t>1403/06/17 17:00:53</t>
  </si>
  <si>
    <t>1403/06/20 17:07:54</t>
  </si>
  <si>
    <t>A1587E04DFD00000005081</t>
  </si>
  <si>
    <t>1403/06/17 17:00:19</t>
  </si>
  <si>
    <t>A1587E04DF900000005063</t>
  </si>
  <si>
    <t>1403/06/17 16:57:18</t>
  </si>
  <si>
    <t>A1587E04DF900000005071</t>
  </si>
  <si>
    <t>1403/06/17 16:59:18</t>
  </si>
  <si>
    <t>1403/06/24 01:00:00</t>
  </si>
  <si>
    <t>1403/06/27 12:56:41</t>
  </si>
  <si>
    <t>1403/07/27 03:29:59</t>
  </si>
  <si>
    <t>1403/06/26 01:00:00</t>
  </si>
  <si>
    <t>1403/06/27 12:54:32</t>
  </si>
  <si>
    <t>A1587E04E0D00000005147</t>
  </si>
  <si>
    <t>A1587E04E0600000005175</t>
  </si>
  <si>
    <t>1403/06/19 01:01:00</t>
  </si>
  <si>
    <t>1403/06/28 10:07:56</t>
  </si>
  <si>
    <t>A1587E04E06000000050F8</t>
  </si>
  <si>
    <t>1403/06/18 01:00:00</t>
  </si>
  <si>
    <t>1403/06/27 12:17:32</t>
  </si>
  <si>
    <t>A1587E04E05000000050E2</t>
  </si>
  <si>
    <t>1403/07/17 16:03:01</t>
  </si>
  <si>
    <t>A1587E04E05000000050B9</t>
  </si>
  <si>
    <t>1403/07/17 16:02:40</t>
  </si>
  <si>
    <t>1403/06/19 01:00:00</t>
  </si>
  <si>
    <t>1403/06/27 12:33:20</t>
  </si>
  <si>
    <t>A1587E04E0C00000005105</t>
  </si>
  <si>
    <t>1403/06/25 01:00:00</t>
  </si>
  <si>
    <t>1403/06/27 12:54:13</t>
  </si>
  <si>
    <t>1403/10/15 00:00:00</t>
  </si>
  <si>
    <t>1403/07/17 16:01:52</t>
  </si>
  <si>
    <t>A1587E04E0C00000005117</t>
  </si>
  <si>
    <t>1403/07/15 16:42:26</t>
  </si>
  <si>
    <t>1403/06/27 12:55:07</t>
  </si>
  <si>
    <t>A1587E04E2E000000052D0</t>
  </si>
  <si>
    <t>1403/07/28 13:15:31</t>
  </si>
  <si>
    <t>1403/08/14 15:08:28</t>
  </si>
  <si>
    <t>A1587E04E2E00000005327</t>
  </si>
  <si>
    <t>1403/07/28 13:38:02</t>
  </si>
  <si>
    <t>1403/08/20 12:20:06</t>
  </si>
  <si>
    <t>1403/08/20 12:11:06</t>
  </si>
  <si>
    <t>A1587E04E6C00000005A34</t>
  </si>
  <si>
    <t>1403/09/30 01:00:00</t>
  </si>
  <si>
    <t>1403/10/05 12:49:04</t>
  </si>
  <si>
    <t>1403/10/10 14:46:04</t>
  </si>
  <si>
    <t>A1587E04E2400000005232</t>
  </si>
  <si>
    <t>1403/07/18 01:00:00</t>
  </si>
  <si>
    <t>1403/07/26 06:02:28</t>
  </si>
  <si>
    <t>1403/08/01 15:03:14</t>
  </si>
  <si>
    <t>A1587E04E2E000000052C5</t>
  </si>
  <si>
    <t>1403/07/28 12:18:21</t>
  </si>
  <si>
    <t>1403/08/06 10:30:29</t>
  </si>
  <si>
    <t>A1587E04E2E00000005317</t>
  </si>
  <si>
    <t>1403/07/28 13:36:15</t>
  </si>
  <si>
    <t>1403/08/07 14:22:27</t>
  </si>
  <si>
    <t>A1587E04E2E00000005304</t>
  </si>
  <si>
    <t>1403/08/29 03:29:59</t>
  </si>
  <si>
    <t>A1587E04E1D000000053E2</t>
  </si>
  <si>
    <t>1403/07/11 01:00:00</t>
  </si>
  <si>
    <t>1403/07/28 16:15:02</t>
  </si>
  <si>
    <t>1403/07/11 01:01:00</t>
  </si>
  <si>
    <t>1403/07/29 09:58:32</t>
  </si>
  <si>
    <t>A1587E04E1D000000053B0</t>
  </si>
  <si>
    <t>1403/07/28 16:14:59</t>
  </si>
  <si>
    <t>A1587E04E1D000000053D4</t>
  </si>
  <si>
    <t>1403/07/28 16:15:00</t>
  </si>
  <si>
    <t>A1587E04E1D000000053A8</t>
  </si>
  <si>
    <t>1403/07/28 16:14:56</t>
  </si>
  <si>
    <t>A1587E04E1D00000005394</t>
  </si>
  <si>
    <t>1403/07/28 16:14:53</t>
  </si>
  <si>
    <t>A1587E04E1D000000053C5</t>
  </si>
  <si>
    <t>A1587E04E1C00000005372</t>
  </si>
  <si>
    <t>1403/07/10 01:00:00</t>
  </si>
  <si>
    <t>1403/07/28 16:14:51</t>
  </si>
  <si>
    <t>1403/08/09 00:00:00</t>
  </si>
  <si>
    <t>1403/08/19 10:09:12</t>
  </si>
  <si>
    <t>A1587E04E1D00000005381</t>
  </si>
  <si>
    <t>1403/07/28 16:14:52</t>
  </si>
  <si>
    <t>A1587E04E2A00000005414</t>
  </si>
  <si>
    <t>1403/07/24 01:00:00</t>
  </si>
  <si>
    <t>1403/07/28 16:27:28</t>
  </si>
  <si>
    <t>1403/07/24 01:01:00</t>
  </si>
  <si>
    <t>1403/08/14 12:37:00</t>
  </si>
  <si>
    <t>A1587E04E2E00000005445</t>
  </si>
  <si>
    <t>1403/07/28 01:00:00</t>
  </si>
  <si>
    <t>1403/07/28 16:41:52</t>
  </si>
  <si>
    <t>1403/09/15 00:00:00</t>
  </si>
  <si>
    <t>A1587E04E2B00000005428</t>
  </si>
  <si>
    <t>1403/07/25 01:00:00</t>
  </si>
  <si>
    <t>1403/07/28 16:40:42</t>
  </si>
  <si>
    <t>1403/07/25 01:01:00</t>
  </si>
  <si>
    <t>1403/08/15 11:17:23</t>
  </si>
  <si>
    <t>A1587E04E2E00000005452</t>
  </si>
  <si>
    <t>A1587E04E2E00000005463</t>
  </si>
  <si>
    <t>1403/07/28 16:41:53</t>
  </si>
  <si>
    <t>A1587E04E2E00000005431</t>
  </si>
  <si>
    <t>1403/07/28 16:41:51</t>
  </si>
  <si>
    <t>A1587E04E2E00000005289</t>
  </si>
  <si>
    <t>1403/07/28 11:20:57</t>
  </si>
  <si>
    <t>1403/08/12 07:59:03</t>
  </si>
  <si>
    <t>A1587E04E2E00000005293</t>
  </si>
  <si>
    <t>A1587E04E2300000005407</t>
  </si>
  <si>
    <t>1403/07/17 01:00:00</t>
  </si>
  <si>
    <t>1403/07/28 16:25:05</t>
  </si>
  <si>
    <t>1403/08/19 10:08:30</t>
  </si>
  <si>
    <t>A1587E04E2F00000005558</t>
  </si>
  <si>
    <t>1403/07/29 01:00:00</t>
  </si>
  <si>
    <t>1403/07/29 13:48:08</t>
  </si>
  <si>
    <t>1403/07/30 07:26:01</t>
  </si>
  <si>
    <t>A1587E04E2F00000005543</t>
  </si>
  <si>
    <t>1403/07/29 13:48:07</t>
  </si>
  <si>
    <t>1403/07/30 07:27:13</t>
  </si>
  <si>
    <t>A1587E04E2F00000005562</t>
  </si>
  <si>
    <t>1403/07/30 07:24:58</t>
  </si>
  <si>
    <t>A1587E04E2F00000005504</t>
  </si>
  <si>
    <t>1403/07/29 13:48:05</t>
  </si>
  <si>
    <t>1403/07/30 07:25:35</t>
  </si>
  <si>
    <t>A1587E04E2F00000005527</t>
  </si>
  <si>
    <t>1403/07/29 13:48:06</t>
  </si>
  <si>
    <t>1403/07/30 07:26:50</t>
  </si>
  <si>
    <t>A1587E04E2F00000005589</t>
  </si>
  <si>
    <t>1403/07/29 13:48:09</t>
  </si>
  <si>
    <t>1403/07/30 07:25:20</t>
  </si>
  <si>
    <t>A1587E04E2F000000054F3</t>
  </si>
  <si>
    <t>1403/07/30 07:21:03</t>
  </si>
  <si>
    <t>A1587E04E2F00000005570</t>
  </si>
  <si>
    <t>1403/07/30 07:25:50</t>
  </si>
  <si>
    <t>A1587E04E2F00000005515</t>
  </si>
  <si>
    <t>1403/07/30 07:26:38</t>
  </si>
  <si>
    <t>A1587E04E2F00000005536</t>
  </si>
  <si>
    <t>1403/07/30 07:27:01</t>
  </si>
  <si>
    <t>A1587E04E2F000000054E6</t>
  </si>
  <si>
    <t>1403/07/29 13:48:04</t>
  </si>
  <si>
    <t>1403/07/30 07:26:27</t>
  </si>
  <si>
    <t>A1587E04E2E000000052A1</t>
  </si>
  <si>
    <t>1403/07/28 11:31:37</t>
  </si>
  <si>
    <t>A1587E04E2E000000052B2</t>
  </si>
  <si>
    <t>1403/07/28 12:16:22</t>
  </si>
  <si>
    <t>1403/08/06 10:30:19</t>
  </si>
  <si>
    <t>A1587E04E2E000000052E6</t>
  </si>
  <si>
    <t>1403/07/28 13:23:01</t>
  </si>
  <si>
    <t>1403/08/22 15:36:49</t>
  </si>
  <si>
    <t>A1587E04E2E000000052F8</t>
  </si>
  <si>
    <t>1403/07/28 13:24:21</t>
  </si>
  <si>
    <t>1403/08/15 11:03:58</t>
  </si>
  <si>
    <t>A1587E04E21000000053F6</t>
  </si>
  <si>
    <t>1403/07/15 01:00:00</t>
  </si>
  <si>
    <t>1403/07/28 16:17:54</t>
  </si>
  <si>
    <t>1403/08/14 10:58:38</t>
  </si>
  <si>
    <t>A1587E04E1D00000005490</t>
  </si>
  <si>
    <t>1403/07/29 11:14:06</t>
  </si>
  <si>
    <t>A1587E04E1D000000054D6</t>
  </si>
  <si>
    <t>1403/07/29 11:14:08</t>
  </si>
  <si>
    <t>A1587E04E1D00000005471</t>
  </si>
  <si>
    <t>A1587E04E1D00000005484</t>
  </si>
  <si>
    <t>A1587E04E1D000000054A8</t>
  </si>
  <si>
    <t>1403/07/29 11:14:07</t>
  </si>
  <si>
    <t>A1587E04E1D000000054C9</t>
  </si>
  <si>
    <t>A1587E04E1D000000054B3</t>
  </si>
  <si>
    <t>A1587E04E2B00000005682</t>
  </si>
  <si>
    <t>1403/08/10 12:11:49</t>
  </si>
  <si>
    <t>1403/08/20 11:41:22</t>
  </si>
  <si>
    <t>A1587E04E2B00000005675</t>
  </si>
  <si>
    <t>1403/08/10 12:11:48</t>
  </si>
  <si>
    <t>1403/08/20 11:40:30</t>
  </si>
  <si>
    <t>A1587E04E2B00000005666</t>
  </si>
  <si>
    <t>1403/08/20 11:39:49</t>
  </si>
  <si>
    <t>A1587E04E36000000056A9</t>
  </si>
  <si>
    <t>1403/08/06 01:00:00</t>
  </si>
  <si>
    <t>1403/08/10 12:57:49</t>
  </si>
  <si>
    <t>1403/09/03 16:43:32</t>
  </si>
  <si>
    <t>A1587E04E36000000056B6</t>
  </si>
  <si>
    <t>1403/09/03 16:44:13</t>
  </si>
  <si>
    <t>A1587E04E3600000005693</t>
  </si>
  <si>
    <t>1403/08/10 12:57:48</t>
  </si>
  <si>
    <t>1403/09/07 09:22:13</t>
  </si>
  <si>
    <t>A1587E04E3900000005648</t>
  </si>
  <si>
    <t>1403/08/09 16:47:51</t>
  </si>
  <si>
    <t>1403/09/05 09:54:23</t>
  </si>
  <si>
    <t>A1587E04E3900000005652</t>
  </si>
  <si>
    <t>1403/08/09 16:47:52</t>
  </si>
  <si>
    <t>1403/09/05 09:54:32</t>
  </si>
  <si>
    <t>A1587E04E2A000000056C5</t>
  </si>
  <si>
    <t>1403/08/14 13:19:30</t>
  </si>
  <si>
    <t>1403/08/15 08:39:25</t>
  </si>
  <si>
    <t>A1587E04E39000000055F1</t>
  </si>
  <si>
    <t>1403/08/09 15:40:55</t>
  </si>
  <si>
    <t>1403/08/22 17:46:04</t>
  </si>
  <si>
    <t>A1587E04E3900000005620</t>
  </si>
  <si>
    <t>1403/08/09 15:40:56</t>
  </si>
  <si>
    <t>1403/08/13 13:38:14</t>
  </si>
  <si>
    <t>A1587E04E3900000005638</t>
  </si>
  <si>
    <t>1403/08/13 13:36:42</t>
  </si>
  <si>
    <t>A1587E04E39000000055B4</t>
  </si>
  <si>
    <t>1403/08/09 15:40:53</t>
  </si>
  <si>
    <t>1403/08/22 17:45:26</t>
  </si>
  <si>
    <t>A1587E04E3900000005593</t>
  </si>
  <si>
    <t>1403/08/09 15:40:52</t>
  </si>
  <si>
    <t>1403/08/22 17:46:48</t>
  </si>
  <si>
    <t>A1587E04E39000000055E6</t>
  </si>
  <si>
    <t>1403/08/09 15:40:54</t>
  </si>
  <si>
    <t>1403/08/22 17:44:35</t>
  </si>
  <si>
    <t>A1587E04E3900000005607</t>
  </si>
  <si>
    <t>1403/08/13 13:35:12</t>
  </si>
  <si>
    <t>A1587E04E39000000055A5</t>
  </si>
  <si>
    <t>1403/08/22 17:43:55</t>
  </si>
  <si>
    <t>A1587E04E39000000055C2</t>
  </si>
  <si>
    <t>1403/08/22 17:47:29</t>
  </si>
  <si>
    <t>A1587E04E3900000005619</t>
  </si>
  <si>
    <t>1403/08/13 13:37:27</t>
  </si>
  <si>
    <t>A1587E04E39000000055D3</t>
  </si>
  <si>
    <t>1403/08/22 17:41:51</t>
  </si>
  <si>
    <t>A1587E04E2B000000056D0</t>
  </si>
  <si>
    <t>1403/08/15 19:11:19</t>
  </si>
  <si>
    <t>1403/08/22 15:32:21</t>
  </si>
  <si>
    <t>A1587E04E35000000056F8</t>
  </si>
  <si>
    <t>1403/08/05 01:00:00</t>
  </si>
  <si>
    <t>1403/08/16 02:53:20</t>
  </si>
  <si>
    <t>1403/08/20 11:50:21</t>
  </si>
  <si>
    <t>A1587E04E35000000056E2</t>
  </si>
  <si>
    <t>1403/08/16 02:53:13</t>
  </si>
  <si>
    <t>1403/08/20 11:50:51</t>
  </si>
  <si>
    <t>A1587E04E4500000005719</t>
  </si>
  <si>
    <t>1403/08/20 12:21:10</t>
  </si>
  <si>
    <t>A1587E04E4400000005734</t>
  </si>
  <si>
    <t>1403/08/20 12:33:08</t>
  </si>
  <si>
    <t>1403/08/21 15:04:28</t>
  </si>
  <si>
    <t>A1587E04E4400000005729</t>
  </si>
  <si>
    <t>1403/08/20 01:00:00</t>
  </si>
  <si>
    <t>1403/08/20 12:24:23</t>
  </si>
  <si>
    <t>1403/08/22 13:40:34</t>
  </si>
  <si>
    <t>A1587E04E4600000005748</t>
  </si>
  <si>
    <t>1403/08/22 17:02:23</t>
  </si>
  <si>
    <t>1403/09/11 08:07:37</t>
  </si>
  <si>
    <t>A1587E04E4600000005803</t>
  </si>
  <si>
    <t>1403/08/22 01:00:00</t>
  </si>
  <si>
    <t>1403/08/23 10:52:05</t>
  </si>
  <si>
    <t>1403/09/24 03:29:59</t>
  </si>
  <si>
    <t>A1587E04E46000000057F7</t>
  </si>
  <si>
    <t>A1587E04E45000000057D9</t>
  </si>
  <si>
    <t>1403/08/21 01:00:00</t>
  </si>
  <si>
    <t>1403/08/23 10:52:04</t>
  </si>
  <si>
    <t>1403/09/13 15:09:35</t>
  </si>
  <si>
    <t>A1587E04E46000000057E5</t>
  </si>
  <si>
    <t>1403/09/12 14:30:19</t>
  </si>
  <si>
    <t>A1587E04E4600000005816</t>
  </si>
  <si>
    <t>1403/08/23 10:52:06</t>
  </si>
  <si>
    <t>A1587E04E4600000005826</t>
  </si>
  <si>
    <t>A1587E04E3E00000005762</t>
  </si>
  <si>
    <t>1403/08/14 01:00:00</t>
  </si>
  <si>
    <t>1403/08/23 09:49:10</t>
  </si>
  <si>
    <t>1403/09/11 09:08:30</t>
  </si>
  <si>
    <t>A1587E04E3E000000057A1</t>
  </si>
  <si>
    <t>1403/08/23 09:49:18</t>
  </si>
  <si>
    <t>1403/08/26 11:59:46</t>
  </si>
  <si>
    <t>A1587E04E3C00000005751</t>
  </si>
  <si>
    <t>1403/08/12 01:00:00</t>
  </si>
  <si>
    <t>1403/08/23 09:49:09</t>
  </si>
  <si>
    <t>1403/09/11 09:07:02</t>
  </si>
  <si>
    <t>A1587E04E3E00000005793</t>
  </si>
  <si>
    <t>1403/08/23 09:49:14</t>
  </si>
  <si>
    <t>1403/09/11 09:10:41</t>
  </si>
  <si>
    <t>A1587E04E3E00000005775</t>
  </si>
  <si>
    <t>1403/08/23 09:49:11</t>
  </si>
  <si>
    <t>1403/09/11 09:09:14</t>
  </si>
  <si>
    <t>A1587E04E3E00000005789</t>
  </si>
  <si>
    <t>1403/08/23 09:49:12</t>
  </si>
  <si>
    <t>1403/09/03 16:44:49</t>
  </si>
  <si>
    <t>A1587E04E4400000005832</t>
  </si>
  <si>
    <t>1403/08/23 14:21:50</t>
  </si>
  <si>
    <t>A1587E04E41000000057B9</t>
  </si>
  <si>
    <t>1403/08/17 01:00:00</t>
  </si>
  <si>
    <t>1403/08/23 09:55:09</t>
  </si>
  <si>
    <t>1403/08/28 09:36:18</t>
  </si>
  <si>
    <t>A1587E04E43000000057C2</t>
  </si>
  <si>
    <t>1403/08/19 01:00:00</t>
  </si>
  <si>
    <t>1403/09/11 09:06:21</t>
  </si>
  <si>
    <t>A1587E04E4600000005854</t>
  </si>
  <si>
    <t>1403/08/30 15:34:06</t>
  </si>
  <si>
    <t>1403/09/12 14:41:03</t>
  </si>
  <si>
    <t>A1587E04E4500000005845</t>
  </si>
  <si>
    <t>1403/08/30 15:33:09</t>
  </si>
  <si>
    <t>1403/09/04 10:56:49</t>
  </si>
  <si>
    <t>A1587E04E4D00000005866</t>
  </si>
  <si>
    <t>1403/08/29 01:00:00</t>
  </si>
  <si>
    <t>1403/08/30 15:36:57</t>
  </si>
  <si>
    <t>1403/09/11 09:44:04</t>
  </si>
  <si>
    <t>A1587E04E52000000058A0</t>
  </si>
  <si>
    <t>1403/09/04 01:00:00</t>
  </si>
  <si>
    <t>1403/09/12 14:35:53</t>
  </si>
  <si>
    <t>1403/10/13 03:29:59</t>
  </si>
  <si>
    <t>A1587E04E52000000058B8</t>
  </si>
  <si>
    <t>A1587E04E52000000058D6</t>
  </si>
  <si>
    <t>1403/09/12 14:35:54</t>
  </si>
  <si>
    <t>A1587E04E5100000005891</t>
  </si>
  <si>
    <t>1403/09/03 01:00:00</t>
  </si>
  <si>
    <t>A1587E04E52000000058C0</t>
  </si>
  <si>
    <t>A1587E04E5100000005879</t>
  </si>
  <si>
    <t>1403/09/12 14:35:52</t>
  </si>
  <si>
    <t>A1587E04E5100000005883</t>
  </si>
  <si>
    <t>A1587E04E5F000000058E7</t>
  </si>
  <si>
    <t>1403/09/17 01:00:00</t>
  </si>
  <si>
    <t>1403/09/17 11:47:41</t>
  </si>
  <si>
    <t>1403/10/23 00:00:00</t>
  </si>
  <si>
    <t>1403/10/16 09:50:07</t>
  </si>
  <si>
    <t>A1587E04E5F000000058F6</t>
  </si>
  <si>
    <t>1403/10/09 11:08:04</t>
  </si>
  <si>
    <t>A1587E04E5A00000005961</t>
  </si>
  <si>
    <t>1403/09/12 01:00:00</t>
  </si>
  <si>
    <t>1403/09/19 15:54:43</t>
  </si>
  <si>
    <t>1403/10/08 11:45:34</t>
  </si>
  <si>
    <t>A1587E04E5A00000005951</t>
  </si>
  <si>
    <t>1403/10/08 11:37:42</t>
  </si>
  <si>
    <t>A1587E04E5800000005924</t>
  </si>
  <si>
    <t>1403/09/10 01:00:00</t>
  </si>
  <si>
    <t>1403/09/19 15:53:03</t>
  </si>
  <si>
    <t>1403/10/17 11:57:32</t>
  </si>
  <si>
    <t>A1587E04E5900000005940</t>
  </si>
  <si>
    <t>1403/09/11 01:00:00</t>
  </si>
  <si>
    <t>1403/10/17 11:58:03</t>
  </si>
  <si>
    <t>A1587E04E5900000005939</t>
  </si>
  <si>
    <t>1403/10/10 17:15:41</t>
  </si>
  <si>
    <t>A1587E04E5800000005915</t>
  </si>
  <si>
    <t>1403/09/19 15:53:01</t>
  </si>
  <si>
    <t>1403/10/17 11:57:12</t>
  </si>
  <si>
    <t>A1587E04E6100000005997</t>
  </si>
  <si>
    <t>1403/09/19 01:00:00</t>
  </si>
  <si>
    <t>1403/09/19 16:12:33</t>
  </si>
  <si>
    <t>1403/10/10 14:47:15</t>
  </si>
  <si>
    <t>A1587E04E6000000005985</t>
  </si>
  <si>
    <t>1403/09/18 01:00:00</t>
  </si>
  <si>
    <t>1403/10/16 15:54:03</t>
  </si>
  <si>
    <t>A1587E04E6000000005978</t>
  </si>
  <si>
    <t>1403/10/16 15:53:45</t>
  </si>
  <si>
    <t>A1587E04E5700000005909</t>
  </si>
  <si>
    <t>1403/09/09 01:00:00</t>
  </si>
  <si>
    <t>1403/09/20 11:52:44</t>
  </si>
  <si>
    <t>1403/10/08 10:54:52</t>
  </si>
  <si>
    <t>A1587E04E5D000000059C9</t>
  </si>
  <si>
    <t>1403/09/24 13:07:10</t>
  </si>
  <si>
    <t>A1587E04E5D000000059B3</t>
  </si>
  <si>
    <t>1403/09/24 13:07:09</t>
  </si>
  <si>
    <t>A1587E04E5D000000059D6</t>
  </si>
  <si>
    <t>A1587E04E5D000000059A8</t>
  </si>
  <si>
    <t>A1587E04E67000000059E5</t>
  </si>
  <si>
    <t>1403/09/25 00:00:00</t>
  </si>
  <si>
    <t>1403/09/29 09:39:12</t>
  </si>
  <si>
    <t>1403/10/08 09:08:00</t>
  </si>
  <si>
    <t>A1587E04E62000000059F6</t>
  </si>
  <si>
    <t>1403/09/20 01:00:00</t>
  </si>
  <si>
    <t>1403/10/01 11:59:47</t>
  </si>
  <si>
    <t>1403/10/09 10:50:04</t>
  </si>
  <si>
    <t>A1587E04E6900000005A04</t>
  </si>
  <si>
    <t>1403/09/27 01:00:00</t>
  </si>
  <si>
    <t>1403/10/01 12:00:30</t>
  </si>
  <si>
    <t>1403/10/09 10:54:22</t>
  </si>
  <si>
    <t>A1587E04E6C00000005A10</t>
  </si>
  <si>
    <t>1403/10/05 12:49:02</t>
  </si>
  <si>
    <t>1403/10/08 08:46:51</t>
  </si>
  <si>
    <t>A1587E04E6C00000005A23</t>
  </si>
  <si>
    <t>1403/10/10 14:44:45</t>
  </si>
  <si>
    <t>A1587E04E7000000005A54</t>
  </si>
  <si>
    <t>1403/10/04 01:00:00</t>
  </si>
  <si>
    <t>1403/10/10 13:53:09</t>
  </si>
  <si>
    <t>1403/11/11 03:29:59</t>
  </si>
  <si>
    <t>A1587E04E7000000005A49</t>
  </si>
  <si>
    <t>1403/10/17 11:05:37</t>
  </si>
  <si>
    <t>A1587E04E7500000005AD8</t>
  </si>
  <si>
    <t>1403/10/09 01:00:00</t>
  </si>
  <si>
    <t>1403/10/19 15:38:42</t>
  </si>
  <si>
    <t>1403/11/20 03:29:59</t>
  </si>
  <si>
    <t>A1587E04E7E00000005B19</t>
  </si>
  <si>
    <t>1403/10/18 01:00:00</t>
  </si>
  <si>
    <t>1403/10/19 15:59:29</t>
  </si>
  <si>
    <t>1403/11/10 00:00:00</t>
  </si>
  <si>
    <t>A1587E04E8C00000005C14</t>
  </si>
  <si>
    <t>1403/11/02 01:00:00</t>
  </si>
  <si>
    <t>1403/11/14 12:28:11</t>
  </si>
  <si>
    <t>1403/12/15 03:29:59</t>
  </si>
  <si>
    <t>A1587E04EC600000005FA0</t>
  </si>
  <si>
    <t>1403/12/30 01:00:00</t>
  </si>
  <si>
    <t>1404/01/17 14:33:39</t>
  </si>
  <si>
    <t>A1587E04E7700000005A71</t>
  </si>
  <si>
    <t>1403/10/11 01:00:00</t>
  </si>
  <si>
    <t>1403/10/13 10:28:17</t>
  </si>
  <si>
    <t>1403/11/17 00:00:00</t>
  </si>
  <si>
    <t>1403/11/11 06:50:31</t>
  </si>
  <si>
    <t>A1587E04E7700000005A63</t>
  </si>
  <si>
    <t>1403/11/11 06:50:03</t>
  </si>
  <si>
    <t>A1587E04E7B00000005AA2</t>
  </si>
  <si>
    <t>1403/10/17 12:34:49</t>
  </si>
  <si>
    <t>1403/11/18 03:29:59</t>
  </si>
  <si>
    <t>A1587E04E7B00000005AB8</t>
  </si>
  <si>
    <t>1403/10/17 12:49:05</t>
  </si>
  <si>
    <t>A1587E04E7B00000005A91</t>
  </si>
  <si>
    <t>1403/10/17 11:51:31</t>
  </si>
  <si>
    <t>A1587E04E7B00000005A89</t>
  </si>
  <si>
    <t>A1587E04E7E00000005AC2</t>
  </si>
  <si>
    <t>1403/10/18 13:56:52</t>
  </si>
  <si>
    <t>1403/10/18 01:01:00</t>
  </si>
  <si>
    <t>1403/10/23 11:08:03</t>
  </si>
  <si>
    <t>A1587E04E7D00000005B06</t>
  </si>
  <si>
    <t>1403/10/17 01:00:00</t>
  </si>
  <si>
    <t>1403/10/19 15:55:23</t>
  </si>
  <si>
    <t>A1587E04E7D00000005AE5</t>
  </si>
  <si>
    <t>1403/10/19 15:55:21</t>
  </si>
  <si>
    <t>1403/10/24 09:34:39</t>
  </si>
  <si>
    <t>A1587E04E7D00000005AF0</t>
  </si>
  <si>
    <t>1403/10/24 09:44:06</t>
  </si>
  <si>
    <t>A1587E04E8300000005B33</t>
  </si>
  <si>
    <t>1403/10/23 14:29:13</t>
  </si>
  <si>
    <t>A1587E04E7E00000005B47</t>
  </si>
  <si>
    <t>1403/10/24 14:24:42</t>
  </si>
  <si>
    <t>A1587E04E8300000005B55</t>
  </si>
  <si>
    <t>1403/10/23 01:00:00</t>
  </si>
  <si>
    <t>1403/10/24 17:03:06</t>
  </si>
  <si>
    <t>1403/11/21 14:46:46</t>
  </si>
  <si>
    <t>A1587E04E7E00000005B64</t>
  </si>
  <si>
    <t>1403/10/26 15:37:58</t>
  </si>
  <si>
    <t>1403/10/27 10:43:25</t>
  </si>
  <si>
    <t>A1587E04E8900000005BA6</t>
  </si>
  <si>
    <t>1403/10/29 01:00:00</t>
  </si>
  <si>
    <t>1403/11/06 10:45:23</t>
  </si>
  <si>
    <t>1403/12/07 03:29:59</t>
  </si>
  <si>
    <t>A1587E04E8900000005BE0</t>
  </si>
  <si>
    <t>1403/11/06 10:45:24</t>
  </si>
  <si>
    <t>1403/11/27 16:11:32</t>
  </si>
  <si>
    <t>A1587E04E8900000005BC4</t>
  </si>
  <si>
    <t>A1587E04E8900000005B90</t>
  </si>
  <si>
    <t>A1587E04E8900000005BB8</t>
  </si>
  <si>
    <t>A1587E04E8700000005B73</t>
  </si>
  <si>
    <t>1403/10/27 01:00:00</t>
  </si>
  <si>
    <t>1403/11/06 10:45:22</t>
  </si>
  <si>
    <t>1403/11/20 10:24:26</t>
  </si>
  <si>
    <t>A1587E04E8700000005B86</t>
  </si>
  <si>
    <t>A1587E04E8900000005BD7</t>
  </si>
  <si>
    <t>1403/11/27 16:10:21</t>
  </si>
  <si>
    <t>A1587E04E9400000005BF6</t>
  </si>
  <si>
    <t>1403/11/10 11:44:27</t>
  </si>
  <si>
    <t>A1587E04E9200000005C56</t>
  </si>
  <si>
    <t>1403/11/08 01:00:00</t>
  </si>
  <si>
    <t>1403/11/17 10:00:18</t>
  </si>
  <si>
    <t>1403/12/13 15:23:56</t>
  </si>
  <si>
    <t>A1587E04E9400000005C82</t>
  </si>
  <si>
    <t>1403/11/10 01:00:00</t>
  </si>
  <si>
    <t>1403/11/17 10:00:21</t>
  </si>
  <si>
    <t>1403/12/15 09:10:26</t>
  </si>
  <si>
    <t>A1587E04E9400000005C72</t>
  </si>
  <si>
    <t>1403/11/17 10:00:20</t>
  </si>
  <si>
    <t>1403/12/18 03:29:59</t>
  </si>
  <si>
    <t>A1587E04E9400000005C98</t>
  </si>
  <si>
    <t>1403/11/17 10:00:23</t>
  </si>
  <si>
    <t>1403/12/12 15:13:30</t>
  </si>
  <si>
    <t>A1587E04E9200000005C62</t>
  </si>
  <si>
    <t>1403/11/17 10:00:19</t>
  </si>
  <si>
    <t>1403/12/13 15:20:35</t>
  </si>
  <si>
    <t>A1587E04E9700000005CA7</t>
  </si>
  <si>
    <t>1403/11/13 01:00:00</t>
  </si>
  <si>
    <t>1403/11/17 10:01:22</t>
  </si>
  <si>
    <t>1403/11/30 18:07:11</t>
  </si>
  <si>
    <t>A1587E04E9B00000005CF8</t>
  </si>
  <si>
    <t>1403/11/17 01:00:00</t>
  </si>
  <si>
    <t>1403/11/17 10:36:28</t>
  </si>
  <si>
    <t>1403/12/15 21:21:24</t>
  </si>
  <si>
    <t>A1587E04E9B00000005D04</t>
  </si>
  <si>
    <t>1403/11/17 10:36:29</t>
  </si>
  <si>
    <t>1403/12/15 21:23:03</t>
  </si>
  <si>
    <t>A1587E04E9B00000005CC5</t>
  </si>
  <si>
    <t>1403/11/17 10:16:23</t>
  </si>
  <si>
    <t>1403/12/15 21:19:33</t>
  </si>
  <si>
    <t>A1587E04E9B00000005CD0</t>
  </si>
  <si>
    <t>A1587E04E9B00000005CE6</t>
  </si>
  <si>
    <t>A1587E04E9B00000005CB2</t>
  </si>
  <si>
    <t>1403/11/17 10:16:22</t>
  </si>
  <si>
    <t>1403/12/13 18:54:30</t>
  </si>
  <si>
    <t>A1587E04E7E00000005B20</t>
  </si>
  <si>
    <t>1403/10/19 15:59:31</t>
  </si>
  <si>
    <t>1403/11/14 09:19:03</t>
  </si>
  <si>
    <t>A1587E04E8C00000005C27</t>
  </si>
  <si>
    <t>A1587E04E8C00000005C48</t>
  </si>
  <si>
    <t>1403/11/30 18:06:20</t>
  </si>
  <si>
    <t>A1587E04E8C00000005C03</t>
  </si>
  <si>
    <t>A1587E04E8C00000005C32</t>
  </si>
  <si>
    <t>1403/12/13 18:53:14</t>
  </si>
  <si>
    <t>A1587E04EA600000005D80</t>
  </si>
  <si>
    <t>1403/11/28 01:01:00</t>
  </si>
  <si>
    <t>1403/12/02 09:33:43</t>
  </si>
  <si>
    <t>A1587E04EA600000005D22</t>
  </si>
  <si>
    <t>A1587E04EA600000005D59</t>
  </si>
  <si>
    <t>1403/11/28 01:00:00</t>
  </si>
  <si>
    <t>1403/12/01 11:19:52</t>
  </si>
  <si>
    <t>1403/12/15 09:11:10</t>
  </si>
  <si>
    <t>A1587E04EA600000005D45</t>
  </si>
  <si>
    <t>1403/12/15 09:10:50</t>
  </si>
  <si>
    <t>A1587E04EA600000005D61</t>
  </si>
  <si>
    <t>1403/12/15 09:11:29</t>
  </si>
  <si>
    <t>A1587E04EAA00000005D74</t>
  </si>
  <si>
    <t>1403/12/02 00:00:00</t>
  </si>
  <si>
    <t>1403/12/02 09:32:29</t>
  </si>
  <si>
    <t>A1587E04EA600000005D38</t>
  </si>
  <si>
    <t>1403/12/04 14:59:43</t>
  </si>
  <si>
    <t>1403/12/01 09:21:06</t>
  </si>
  <si>
    <t>1403/12/01 09:21:09</t>
  </si>
  <si>
    <t>1403/12/01 14:18:06</t>
  </si>
  <si>
    <t>A1587E04EA600000005D12</t>
  </si>
  <si>
    <t>1403/12/01 09:21:03</t>
  </si>
  <si>
    <t>1403/12/01 14:22:29</t>
  </si>
  <si>
    <t>A1587E04EB000000005E33</t>
  </si>
  <si>
    <t>1403/12/08 01:00:00</t>
  </si>
  <si>
    <t>1403/12/16 14:21:56</t>
  </si>
  <si>
    <t>1404/01/12 05:30:27</t>
  </si>
  <si>
    <t>A1587E04EB000000005E20</t>
  </si>
  <si>
    <t>1403/12/25 12:02:06</t>
  </si>
  <si>
    <t>A1587E04EAF00000005E02</t>
  </si>
  <si>
    <t>1403/12/07 01:00:00</t>
  </si>
  <si>
    <t>1403/12/21 15:44:25</t>
  </si>
  <si>
    <t>A1587E04EAF00000005E17</t>
  </si>
  <si>
    <t>1404/01/10 11:24:48</t>
  </si>
  <si>
    <t>A1587E04EAE00000005DE8</t>
  </si>
  <si>
    <t>1403/12/06 01:00:00</t>
  </si>
  <si>
    <t>1403/12/16 14:21:32</t>
  </si>
  <si>
    <t>1403/12/23 13:05:52</t>
  </si>
  <si>
    <t>A1587E04EAC00000005D93</t>
  </si>
  <si>
    <t>1403/12/04 01:00:00</t>
  </si>
  <si>
    <t>1403/12/27 16:25:20</t>
  </si>
  <si>
    <t>A1587E04EAE00000005DC0</t>
  </si>
  <si>
    <t>1403/12/23 13:05:28</t>
  </si>
  <si>
    <t>A1587E04EAC00000005DA7</t>
  </si>
  <si>
    <t>1403/12/21 14:26:41</t>
  </si>
  <si>
    <t>A1587E04EAE00000005DD6</t>
  </si>
  <si>
    <t>1403/12/23 13:05:40</t>
  </si>
  <si>
    <t>A1587E04EAE00000005DF7</t>
  </si>
  <si>
    <t>1403/12/23 13:06:04</t>
  </si>
  <si>
    <t>A1587E04EAC00000005DB4</t>
  </si>
  <si>
    <t>1403/12/21 14:26:07</t>
  </si>
  <si>
    <t>A1587E04EBC00000005EE5</t>
  </si>
  <si>
    <t>1403/12/20 01:00:00</t>
  </si>
  <si>
    <t>1403/12/27 17:05:08</t>
  </si>
  <si>
    <t>1404/01/19 11:17:07</t>
  </si>
  <si>
    <t>A1587E04EBE00000005EF4</t>
  </si>
  <si>
    <t>1403/12/22 01:00:00</t>
  </si>
  <si>
    <t>1403/12/27 17:05:09</t>
  </si>
  <si>
    <t>1404/01/20 11:25:54</t>
  </si>
  <si>
    <t>A1587E04EC200000005F13</t>
  </si>
  <si>
    <t>1403/12/26 01:00:00</t>
  </si>
  <si>
    <t>1403/12/27 17:05:12</t>
  </si>
  <si>
    <t>A1587E04EBB00000005EB1</t>
  </si>
  <si>
    <t>1403/12/19 01:00:00</t>
  </si>
  <si>
    <t>1404/01/19 11:17:35</t>
  </si>
  <si>
    <t>A1587E04EBB00000005EC7</t>
  </si>
  <si>
    <t>1404/01/19 11:18:01</t>
  </si>
  <si>
    <t>A1587E04EBC00000005ED1</t>
  </si>
  <si>
    <t>A1587E04EBE00000005F07</t>
  </si>
  <si>
    <t>A1587E04EC300000005706</t>
  </si>
  <si>
    <t>1403/12/27 17:04:39</t>
  </si>
  <si>
    <t>A1587E04EC300000005E62</t>
  </si>
  <si>
    <t>1403/12/27 17:04:37</t>
  </si>
  <si>
    <t>1404/01/16 14:26:10</t>
  </si>
  <si>
    <t>A1587E04EC300000005E99</t>
  </si>
  <si>
    <t>A1587E04EC300000005E78</t>
  </si>
  <si>
    <t>A1587E04EC300000005E52</t>
  </si>
  <si>
    <t>A1587E04EC300000005E85</t>
  </si>
  <si>
    <t>A1587E04EC300000005EA1</t>
  </si>
  <si>
    <t>A1587E04EC300000005E45</t>
  </si>
  <si>
    <t>1403/12/27 17:03:05</t>
  </si>
  <si>
    <t>A1587E04EC600000005F35</t>
  </si>
  <si>
    <t>1404/01/10 20:26:06</t>
  </si>
  <si>
    <t>A1587E04EC600000005F26</t>
  </si>
  <si>
    <t>1404/01/10 20:26:04</t>
  </si>
  <si>
    <t>A1587E04EC600000005F90</t>
  </si>
  <si>
    <t>1404/01/17 13:57:38</t>
  </si>
  <si>
    <t>1404/01/21 14:34:19</t>
  </si>
  <si>
    <t>A1587E04EC600000005FC8</t>
  </si>
  <si>
    <t>1404/01/18 08:34:13</t>
  </si>
  <si>
    <t>1404/01/20 16:30:09</t>
  </si>
  <si>
    <t>فروش 1403</t>
  </si>
  <si>
    <t>فصل</t>
  </si>
  <si>
    <t>فاکتور سپیدار با وضعیت ثبت شده</t>
  </si>
  <si>
    <t xml:space="preserve">وضعیت ابطال شده سپیدار بعد از فصل </t>
  </si>
  <si>
    <t>جمع سپیدار(نرم افزار حسابداری)</t>
  </si>
  <si>
    <t>فروش اظهارنامه جدول الف</t>
  </si>
  <si>
    <t>بهار</t>
  </si>
  <si>
    <t>تابستان</t>
  </si>
  <si>
    <t>پاییز</t>
  </si>
  <si>
    <t>زمستان</t>
  </si>
  <si>
    <t>جمع</t>
  </si>
  <si>
    <t>نرم افزار حسابداری</t>
  </si>
  <si>
    <t>اظهارنامه و سامانه مودیان</t>
  </si>
  <si>
    <t>نوع تسويه</t>
  </si>
  <si>
    <t>شماره</t>
  </si>
  <si>
    <t>تاريخ</t>
  </si>
  <si>
    <t>ارزش افزوده</t>
  </si>
  <si>
    <t>خالص</t>
  </si>
  <si>
    <t>وضعيت</t>
  </si>
  <si>
    <t>نقدي</t>
  </si>
  <si>
    <t>1403/01/15</t>
  </si>
  <si>
    <t>ثبت</t>
  </si>
  <si>
    <t>1403/01/18</t>
  </si>
  <si>
    <t>1403/01/25</t>
  </si>
  <si>
    <t>1403/02/01</t>
  </si>
  <si>
    <t>1403/02/18</t>
  </si>
  <si>
    <t>1403/02/19</t>
  </si>
  <si>
    <t>1403/02/26</t>
  </si>
  <si>
    <t>1403/02/29</t>
  </si>
  <si>
    <t>نسيه</t>
  </si>
  <si>
    <t>1403/02/30</t>
  </si>
  <si>
    <t>ابطال شده</t>
  </si>
  <si>
    <t>1403/02/31</t>
  </si>
  <si>
    <t>1403/03/01</t>
  </si>
  <si>
    <t>1403/03/05</t>
  </si>
  <si>
    <t>1403/03/07</t>
  </si>
  <si>
    <t>1403/03/09</t>
  </si>
  <si>
    <t>1403/03/12</t>
  </si>
  <si>
    <t>1403/03/13</t>
  </si>
  <si>
    <t>1403/03/19</t>
  </si>
  <si>
    <t>1403/03/20</t>
  </si>
  <si>
    <t>1403/03/22</t>
  </si>
  <si>
    <t>1403/03/24</t>
  </si>
  <si>
    <t>1403/03/26</t>
  </si>
  <si>
    <t>1403/03/27</t>
  </si>
  <si>
    <t>1403/03/30</t>
  </si>
  <si>
    <t>1403/04/02</t>
  </si>
  <si>
    <t>1403/04/04</t>
  </si>
  <si>
    <t>1403/04/06</t>
  </si>
  <si>
    <t>1403/04/09</t>
  </si>
  <si>
    <t>1403/04/10</t>
  </si>
  <si>
    <t>1403/04/11</t>
  </si>
  <si>
    <t>1403/04/17</t>
  </si>
  <si>
    <t>1403/04/20</t>
  </si>
  <si>
    <t>1403/04/21</t>
  </si>
  <si>
    <t>1403/04/24</t>
  </si>
  <si>
    <t>1403/05/08</t>
  </si>
  <si>
    <t xml:space="preserve">ابطال شده ارسال نشده به سامانه </t>
  </si>
  <si>
    <t>1403/05/09</t>
  </si>
  <si>
    <t>1403/05/10</t>
  </si>
  <si>
    <t>1403/05/13</t>
  </si>
  <si>
    <t>1403/05/18</t>
  </si>
  <si>
    <t>1403/05/20</t>
  </si>
  <si>
    <t>1403/05/21</t>
  </si>
  <si>
    <t>1403/05/23</t>
  </si>
  <si>
    <t>1403/05/24</t>
  </si>
  <si>
    <t>1403/05/28</t>
  </si>
  <si>
    <t>1403/05/30</t>
  </si>
  <si>
    <t>1403/05/31</t>
  </si>
  <si>
    <t>1403/06/03</t>
  </si>
  <si>
    <t>1403/06/05</t>
  </si>
  <si>
    <t>1403/06/06</t>
  </si>
  <si>
    <t>1403/06/08</t>
  </si>
  <si>
    <t>1403/06/10</t>
  </si>
  <si>
    <t>1403/06/17</t>
  </si>
  <si>
    <t>1403/06/18</t>
  </si>
  <si>
    <t>1403/06/19</t>
  </si>
  <si>
    <t>1403/06/24</t>
  </si>
  <si>
    <t>1403/06/25</t>
  </si>
  <si>
    <t>1403/06/26</t>
  </si>
  <si>
    <t>1403/06/28</t>
  </si>
  <si>
    <t>1403/07/10</t>
  </si>
  <si>
    <t>1403/07/11</t>
  </si>
  <si>
    <t>1403/07/15</t>
  </si>
  <si>
    <t>1403/07/17</t>
  </si>
  <si>
    <t>1403/07/18</t>
  </si>
  <si>
    <t>1403/07/24</t>
  </si>
  <si>
    <t>1403/07/25</t>
  </si>
  <si>
    <t>1403/07/28</t>
  </si>
  <si>
    <t>1403/07/29</t>
  </si>
  <si>
    <t>1403/08/01</t>
  </si>
  <si>
    <t>1403/08/05</t>
  </si>
  <si>
    <t>1403/08/06</t>
  </si>
  <si>
    <t>1403/08/12</t>
  </si>
  <si>
    <t>1403/08/14</t>
  </si>
  <si>
    <t>1403/08/17</t>
  </si>
  <si>
    <t>1403/08/19</t>
  </si>
  <si>
    <t>1403/08/20</t>
  </si>
  <si>
    <t>1403/08/21</t>
  </si>
  <si>
    <t>1403/08/22</t>
  </si>
  <si>
    <t>1403/08/29</t>
  </si>
  <si>
    <t>1403/09/03</t>
  </si>
  <si>
    <t>1403/09/04</t>
  </si>
  <si>
    <t>1403/09/09</t>
  </si>
  <si>
    <t>1403/09/10</t>
  </si>
  <si>
    <t>1403/09/11</t>
  </si>
  <si>
    <t>1403/09/12</t>
  </si>
  <si>
    <t>1403/09/17</t>
  </si>
  <si>
    <t>1403/09/18</t>
  </si>
  <si>
    <t>1403/09/19</t>
  </si>
  <si>
    <t>1403/09/20</t>
  </si>
  <si>
    <t>1403/09/27</t>
  </si>
  <si>
    <t>1403/09/30</t>
  </si>
  <si>
    <t>1403/10/04</t>
  </si>
  <si>
    <t>1403/10/09</t>
  </si>
  <si>
    <t>1403/10/11</t>
  </si>
  <si>
    <t>1403/10/17</t>
  </si>
  <si>
    <t>1403/10/18</t>
  </si>
  <si>
    <t>1403/10/23</t>
  </si>
  <si>
    <t>1403/10/27</t>
  </si>
  <si>
    <t>1403/10/29</t>
  </si>
  <si>
    <t>1403/11/02</t>
  </si>
  <si>
    <t>1403/11/08</t>
  </si>
  <si>
    <t>1403/11/10</t>
  </si>
  <si>
    <t>1403/11/13</t>
  </si>
  <si>
    <t>1403/11/17</t>
  </si>
  <si>
    <t>1403/11/28</t>
  </si>
  <si>
    <t>1403/12/04</t>
  </si>
  <si>
    <t>1403/12/06</t>
  </si>
  <si>
    <t>1403/12/07</t>
  </si>
  <si>
    <t>1403/12/08</t>
  </si>
  <si>
    <t>1403/12/19</t>
  </si>
  <si>
    <t>1403/12/20</t>
  </si>
  <si>
    <t>1403/12/22</t>
  </si>
  <si>
    <t>1403/12/26</t>
  </si>
  <si>
    <t>1403/12/30</t>
  </si>
  <si>
    <t>اکسل سامانه مودیان</t>
  </si>
  <si>
    <t>تاریخ مرجع</t>
  </si>
  <si>
    <t>مبلغ فروش مرجع</t>
  </si>
  <si>
    <t>فروش مرجع</t>
  </si>
  <si>
    <t>دوره مرجع</t>
  </si>
  <si>
    <t>فروش ارجاعی</t>
  </si>
  <si>
    <t>ارزش افزوده ارجاعی</t>
  </si>
  <si>
    <t>ارزش افزوده مرجع</t>
  </si>
  <si>
    <t>اختلاف فروش ارجاعی با مرجع</t>
  </si>
  <si>
    <t>اختلاف ارزش افزوده ارجاعی با مرجع</t>
  </si>
  <si>
    <t>جمع ارجاعی</t>
  </si>
  <si>
    <t>موضوع مرجع</t>
  </si>
  <si>
    <t>جدول فروش خالص سال 1403 بر اساس سامانه مودیان</t>
  </si>
  <si>
    <t>ردیف</t>
  </si>
  <si>
    <t>فروش جدول الف</t>
  </si>
  <si>
    <t>آنالیز برچسب موارد خاص</t>
  </si>
  <si>
    <t>فروش نهایی</t>
  </si>
  <si>
    <t>افزایش اصلاحی</t>
  </si>
  <si>
    <t>کاهش اصلاحی</t>
  </si>
  <si>
    <t>کاهش ابطالی</t>
  </si>
  <si>
    <t>کاهش برگشت از فروش</t>
  </si>
  <si>
    <t>جمع نهایی</t>
  </si>
  <si>
    <t>ابطال شده در فصل خودش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</si>
</sst>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2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indexed="8"/>
      <name val="Calibri"/>
      <family val="2"/>
      <charset val="178"/>
    </font>
    <font>
      <sz val="18"/>
      <color indexed="8"/>
      <name val="Calibri"/>
      <family val="2"/>
      <charset val="178"/>
    </font>
    <font>
      <b/>
      <sz val="11"/>
      <color indexed="8"/>
      <name val="Calibri"/>
      <family val="2"/>
    </font>
    <font>
      <sz val="8.25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9"/>
      <color indexed="81"/>
      <name val="Tahoma"/>
      <charset val="17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5F5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18" fillId="0" borderId="0" xfId="42"/>
    <xf numFmtId="0" fontId="20" fillId="0" borderId="13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 wrapText="1"/>
    </xf>
    <xf numFmtId="0" fontId="18" fillId="0" borderId="13" xfId="42" applyBorder="1" applyAlignment="1">
      <alignment horizontal="center" vertical="center"/>
    </xf>
    <xf numFmtId="164" fontId="0" fillId="0" borderId="13" xfId="43" applyNumberFormat="1" applyFont="1" applyFill="1" applyBorder="1" applyAlignment="1">
      <alignment horizontal="center" vertical="center"/>
    </xf>
    <xf numFmtId="164" fontId="0" fillId="0" borderId="0" xfId="43" applyNumberFormat="1" applyFont="1"/>
    <xf numFmtId="164" fontId="21" fillId="0" borderId="13" xfId="42" applyNumberFormat="1" applyFont="1" applyBorder="1" applyAlignment="1">
      <alignment horizontal="center" vertical="center"/>
    </xf>
    <xf numFmtId="164" fontId="18" fillId="0" borderId="0" xfId="42" applyNumberFormat="1"/>
    <xf numFmtId="3" fontId="18" fillId="0" borderId="0" xfId="42" applyNumberFormat="1"/>
    <xf numFmtId="0" fontId="19" fillId="0" borderId="10" xfId="42" applyFont="1" applyBorder="1" applyAlignment="1">
      <alignment horizontal="center" vertical="center"/>
    </xf>
    <xf numFmtId="0" fontId="19" fillId="0" borderId="11" xfId="42" applyFont="1" applyBorder="1" applyAlignment="1">
      <alignment horizontal="center" vertical="center"/>
    </xf>
    <xf numFmtId="0" fontId="19" fillId="0" borderId="12" xfId="42" applyFont="1" applyBorder="1" applyAlignment="1">
      <alignment horizontal="center" vertical="center"/>
    </xf>
    <xf numFmtId="0" fontId="19" fillId="0" borderId="13" xfId="42" applyFont="1" applyBorder="1" applyAlignment="1">
      <alignment horizontal="center" vertical="center"/>
    </xf>
    <xf numFmtId="0" fontId="19" fillId="0" borderId="13" xfId="42" applyFont="1" applyBorder="1" applyAlignment="1">
      <alignment horizontal="center" vertical="center"/>
    </xf>
    <xf numFmtId="0" fontId="21" fillId="0" borderId="0" xfId="42" applyFont="1"/>
    <xf numFmtId="164" fontId="21" fillId="0" borderId="0" xfId="43" applyNumberFormat="1" applyFont="1" applyFill="1" applyBorder="1" applyAlignment="1" applyProtection="1"/>
    <xf numFmtId="14" fontId="21" fillId="0" borderId="0" xfId="42" applyNumberFormat="1" applyFont="1"/>
    <xf numFmtId="164" fontId="21" fillId="0" borderId="0" xfId="42" applyNumberFormat="1" applyFont="1"/>
    <xf numFmtId="0" fontId="21" fillId="34" borderId="0" xfId="42" applyFont="1" applyFill="1"/>
    <xf numFmtId="164" fontId="21" fillId="34" borderId="0" xfId="43" applyNumberFormat="1" applyFont="1" applyFill="1" applyBorder="1" applyAlignment="1" applyProtection="1"/>
    <xf numFmtId="14" fontId="21" fillId="34" borderId="0" xfId="42" applyNumberFormat="1" applyFont="1" applyFill="1"/>
    <xf numFmtId="164" fontId="18" fillId="0" borderId="0" xfId="43" applyNumberFormat="1" applyFont="1"/>
    <xf numFmtId="164" fontId="0" fillId="0" borderId="0" xfId="44" applyNumberFormat="1" applyFont="1"/>
    <xf numFmtId="0" fontId="0" fillId="35" borderId="0" xfId="0" applyFill="1"/>
    <xf numFmtId="164" fontId="0" fillId="35" borderId="0" xfId="44" applyNumberFormat="1" applyFont="1" applyFill="1"/>
    <xf numFmtId="164" fontId="0" fillId="33" borderId="0" xfId="44" applyNumberFormat="1" applyFont="1" applyFill="1"/>
    <xf numFmtId="0" fontId="0" fillId="33" borderId="0" xfId="0" applyFill="1"/>
    <xf numFmtId="0" fontId="23" fillId="0" borderId="0" xfId="0" applyFont="1"/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64" fontId="25" fillId="0" borderId="18" xfId="44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164" fontId="25" fillId="0" borderId="19" xfId="44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164" fontId="25" fillId="0" borderId="21" xfId="44" applyNumberFormat="1" applyFont="1" applyBorder="1" applyAlignment="1">
      <alignment horizontal="center" vertical="center"/>
    </xf>
    <xf numFmtId="164" fontId="25" fillId="0" borderId="13" xfId="44" applyNumberFormat="1" applyFont="1" applyBorder="1"/>
    <xf numFmtId="164" fontId="25" fillId="0" borderId="13" xfId="44" applyNumberFormat="1" applyFont="1" applyBorder="1" applyAlignment="1">
      <alignment horizontal="center"/>
    </xf>
    <xf numFmtId="164" fontId="25" fillId="0" borderId="22" xfId="44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64" fontId="23" fillId="0" borderId="13" xfId="44" applyNumberFormat="1" applyFont="1" applyFill="1" applyBorder="1"/>
    <xf numFmtId="164" fontId="23" fillId="0" borderId="13" xfId="44" applyNumberFormat="1" applyFont="1" applyBorder="1"/>
    <xf numFmtId="164" fontId="23" fillId="0" borderId="24" xfId="44" applyNumberFormat="1" applyFont="1" applyBorder="1"/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164" fontId="25" fillId="0" borderId="26" xfId="44" applyNumberFormat="1" applyFont="1" applyFill="1" applyBorder="1"/>
    <xf numFmtId="164" fontId="25" fillId="0" borderId="27" xfId="44" applyNumberFormat="1" applyFont="1" applyBorder="1"/>
    <xf numFmtId="0" fontId="23" fillId="0" borderId="0" xfId="0" applyFont="1" applyAlignment="1">
      <alignment horizontal="center"/>
    </xf>
    <xf numFmtId="164" fontId="23" fillId="0" borderId="0" xfId="44" applyNumberFormat="1" applyFont="1" applyFill="1" applyBorder="1"/>
    <xf numFmtId="164" fontId="23" fillId="0" borderId="0" xfId="44" applyNumberFormat="1" applyFont="1" applyBorder="1"/>
    <xf numFmtId="0" fontId="21" fillId="0" borderId="0" xfId="42" applyFont="1" applyFill="1"/>
    <xf numFmtId="14" fontId="21" fillId="0" borderId="0" xfId="42" applyNumberFormat="1" applyFont="1" applyFill="1"/>
    <xf numFmtId="164" fontId="21" fillId="0" borderId="0" xfId="42" applyNumberFormat="1" applyFont="1" applyFill="1"/>
    <xf numFmtId="0" fontId="18" fillId="0" borderId="0" xfId="42" applyFill="1"/>
    <xf numFmtId="0" fontId="21" fillId="36" borderId="0" xfId="42" applyFont="1" applyFill="1"/>
    <xf numFmtId="164" fontId="21" fillId="36" borderId="0" xfId="43" applyNumberFormat="1" applyFont="1" applyFill="1" applyBorder="1" applyAlignment="1" applyProtection="1"/>
    <xf numFmtId="14" fontId="21" fillId="36" borderId="0" xfId="42" applyNumberFormat="1" applyFont="1" applyFill="1"/>
    <xf numFmtId="164" fontId="21" fillId="36" borderId="0" xfId="42" applyNumberFormat="1" applyFont="1" applyFill="1"/>
    <xf numFmtId="164" fontId="0" fillId="0" borderId="0" xfId="0" applyNumberFormat="1"/>
    <xf numFmtId="164" fontId="0" fillId="37" borderId="13" xfId="43" applyNumberFormat="1" applyFont="1" applyFill="1" applyBorder="1" applyAlignment="1">
      <alignment horizontal="center" vertical="center"/>
    </xf>
    <xf numFmtId="164" fontId="18" fillId="0" borderId="0" xfId="44" applyNumberFormat="1" applyFont="1"/>
    <xf numFmtId="0" fontId="0" fillId="37" borderId="0" xfId="0" applyFill="1"/>
    <xf numFmtId="0" fontId="0" fillId="36" borderId="0" xfId="0" applyFill="1"/>
    <xf numFmtId="164" fontId="0" fillId="36" borderId="0" xfId="44" applyNumberFormat="1" applyFont="1" applyFill="1"/>
    <xf numFmtId="164" fontId="0" fillId="36" borderId="0" xfId="0" applyNumberFormat="1" applyFill="1"/>
    <xf numFmtId="164" fontId="22" fillId="37" borderId="13" xfId="43" applyNumberFormat="1" applyFont="1" applyFill="1" applyBorder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Comma 2" xfId="43" xr:uid="{6A3374F5-C23D-46DA-A8DF-CCCF23F922D1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13033D22-9CF4-47D5-9277-F98C57E5A5A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50571-34F7-443C-9FD1-9B4C14800A11}">
  <dimension ref="B3:L15"/>
  <sheetViews>
    <sheetView rightToLeft="1" topLeftCell="A4" zoomScaleNormal="100" zoomScaleSheetLayoutView="115" workbookViewId="0">
      <selection activeCell="G10" sqref="G10"/>
    </sheetView>
  </sheetViews>
  <sheetFormatPr defaultRowHeight="14.45" customHeight="1" x14ac:dyDescent="0.25"/>
  <cols>
    <col min="1" max="2" width="9.140625" style="1"/>
    <col min="3" max="4" width="18.7109375" style="1" customWidth="1"/>
    <col min="5" max="5" width="17.85546875" style="1" bestFit="1" customWidth="1"/>
    <col min="6" max="6" width="18.140625" style="1" bestFit="1" customWidth="1"/>
    <col min="7" max="7" width="18.28515625" style="1" bestFit="1" customWidth="1"/>
    <col min="8" max="9" width="9.140625" style="1"/>
    <col min="10" max="10" width="18.42578125" style="1" bestFit="1" customWidth="1"/>
    <col min="11" max="11" width="9.140625" style="1"/>
    <col min="12" max="12" width="14.42578125" style="1" bestFit="1" customWidth="1"/>
    <col min="13" max="16384" width="9.140625" style="1"/>
  </cols>
  <sheetData>
    <row r="3" spans="2:12" ht="36.6" customHeight="1" x14ac:dyDescent="0.25">
      <c r="B3" s="13" t="s">
        <v>1063</v>
      </c>
      <c r="C3" s="13"/>
      <c r="D3" s="13"/>
      <c r="E3" s="13"/>
      <c r="F3" s="13"/>
      <c r="G3" s="13"/>
    </row>
    <row r="4" spans="2:12" ht="36.6" customHeight="1" x14ac:dyDescent="0.25">
      <c r="B4" s="14"/>
      <c r="C4" s="10" t="s">
        <v>1074</v>
      </c>
      <c r="D4" s="11"/>
      <c r="E4" s="12"/>
      <c r="F4" s="10" t="s">
        <v>1075</v>
      </c>
      <c r="G4" s="12"/>
    </row>
    <row r="5" spans="2:12" ht="36.6" customHeight="1" x14ac:dyDescent="0.25">
      <c r="B5" s="2" t="s">
        <v>1064</v>
      </c>
      <c r="C5" s="3" t="s">
        <v>1065</v>
      </c>
      <c r="D5" s="3" t="s">
        <v>1066</v>
      </c>
      <c r="E5" s="3" t="s">
        <v>1067</v>
      </c>
      <c r="F5" s="3" t="s">
        <v>1068</v>
      </c>
      <c r="G5" s="3" t="s">
        <v>1199</v>
      </c>
    </row>
    <row r="6" spans="2:12" ht="36.6" customHeight="1" x14ac:dyDescent="0.25">
      <c r="B6" s="4" t="s">
        <v>1069</v>
      </c>
      <c r="C6" s="5">
        <v>56486248973</v>
      </c>
      <c r="D6" s="5">
        <v>4839739900</v>
      </c>
      <c r="E6" s="66">
        <f>C6+D6</f>
        <v>61325988873</v>
      </c>
      <c r="F6" s="66">
        <v>61325988873</v>
      </c>
      <c r="G6" s="66">
        <v>61325988873</v>
      </c>
      <c r="H6" s="6"/>
      <c r="I6" s="6"/>
      <c r="J6" s="67"/>
      <c r="L6" s="8"/>
    </row>
    <row r="7" spans="2:12" ht="36.6" customHeight="1" x14ac:dyDescent="0.25">
      <c r="B7" s="4" t="s">
        <v>1070</v>
      </c>
      <c r="C7" s="5">
        <v>97459472165</v>
      </c>
      <c r="D7" s="5">
        <v>7734433762</v>
      </c>
      <c r="E7" s="66">
        <f t="shared" ref="E7:E9" si="0">C7+D7</f>
        <v>105193905927</v>
      </c>
      <c r="F7" s="66">
        <v>105193905927</v>
      </c>
      <c r="G7" s="66">
        <v>105193905927</v>
      </c>
      <c r="H7" s="6"/>
      <c r="I7" s="6"/>
      <c r="J7" s="9"/>
      <c r="L7" s="8"/>
    </row>
    <row r="8" spans="2:12" ht="36.6" customHeight="1" x14ac:dyDescent="0.25">
      <c r="B8" s="4" t="s">
        <v>1071</v>
      </c>
      <c r="C8" s="5">
        <v>83389784121</v>
      </c>
      <c r="D8" s="5">
        <v>8965000000</v>
      </c>
      <c r="E8" s="66">
        <f t="shared" si="0"/>
        <v>92354784121</v>
      </c>
      <c r="F8" s="66">
        <v>92354784121</v>
      </c>
      <c r="G8" s="66">
        <v>92354784121</v>
      </c>
      <c r="H8" s="6"/>
      <c r="I8" s="6"/>
    </row>
    <row r="9" spans="2:12" ht="36.6" customHeight="1" x14ac:dyDescent="0.25">
      <c r="B9" s="4" t="s">
        <v>1072</v>
      </c>
      <c r="C9" s="5">
        <v>87314875900</v>
      </c>
      <c r="D9" s="7">
        <v>0</v>
      </c>
      <c r="E9" s="66">
        <f t="shared" si="0"/>
        <v>87314875900</v>
      </c>
      <c r="F9" s="66">
        <v>87314875900</v>
      </c>
      <c r="G9" s="66">
        <v>87314875900</v>
      </c>
      <c r="H9" s="6"/>
      <c r="I9" s="6"/>
    </row>
    <row r="10" spans="2:12" ht="36.6" customHeight="1" x14ac:dyDescent="0.25">
      <c r="B10" s="4" t="s">
        <v>1073</v>
      </c>
      <c r="C10" s="5">
        <f t="shared" ref="C10:F10" si="1">SUM(C6:C9)</f>
        <v>324650381159</v>
      </c>
      <c r="D10" s="5">
        <f t="shared" si="1"/>
        <v>21539173662</v>
      </c>
      <c r="E10" s="72">
        <f>SUM(E6:E9)</f>
        <v>346189554821</v>
      </c>
      <c r="F10" s="72">
        <f t="shared" si="1"/>
        <v>346189554821</v>
      </c>
      <c r="G10" s="72">
        <f>SUM(G6:G9)</f>
        <v>346189554821</v>
      </c>
      <c r="H10" s="6"/>
      <c r="I10" s="6"/>
    </row>
    <row r="11" spans="2:12" ht="14.45" customHeight="1" x14ac:dyDescent="0.25">
      <c r="F11" s="8"/>
      <c r="G11" s="8"/>
    </row>
    <row r="12" spans="2:12" ht="14.45" customHeight="1" x14ac:dyDescent="0.25">
      <c r="F12" s="8"/>
    </row>
    <row r="13" spans="2:12" ht="14.45" customHeight="1" x14ac:dyDescent="0.25">
      <c r="D13" s="9"/>
      <c r="E13" s="9"/>
      <c r="F13" s="9"/>
    </row>
    <row r="14" spans="2:12" ht="14.45" customHeight="1" x14ac:dyDescent="0.25">
      <c r="D14" s="9"/>
      <c r="E14" s="9"/>
    </row>
    <row r="15" spans="2:12" ht="14.45" customHeight="1" x14ac:dyDescent="0.25">
      <c r="F15" s="8"/>
    </row>
  </sheetData>
  <mergeCells count="3">
    <mergeCell ref="B3:G3"/>
    <mergeCell ref="C4:E4"/>
    <mergeCell ref="F4:G4"/>
  </mergeCells>
  <pageMargins left="0.7" right="0.7" top="0.75" bottom="0.75" header="0.3" footer="0.3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121"/>
  <sheetViews>
    <sheetView rightToLeft="1" topLeftCell="M96" workbookViewId="0">
      <selection activeCell="O19" sqref="O19:O121"/>
    </sheetView>
  </sheetViews>
  <sheetFormatPr defaultRowHeight="15" x14ac:dyDescent="0.25"/>
  <cols>
    <col min="1" max="1" width="14.85546875" bestFit="1" customWidth="1"/>
    <col min="2" max="2" width="15.140625" bestFit="1" customWidth="1"/>
    <col min="3" max="3" width="17.7109375" bestFit="1" customWidth="1"/>
    <col min="4" max="4" width="23.140625" bestFit="1" customWidth="1"/>
    <col min="5" max="5" width="24.28515625" bestFit="1" customWidth="1"/>
    <col min="6" max="6" width="22.5703125" style="23" bestFit="1" customWidth="1"/>
    <col min="7" max="7" width="23.85546875" style="23" bestFit="1" customWidth="1"/>
    <col min="8" max="8" width="18.42578125" bestFit="1" customWidth="1"/>
    <col min="9" max="9" width="21.42578125" bestFit="1" customWidth="1"/>
    <col min="10" max="10" width="18.5703125" bestFit="1" customWidth="1"/>
    <col min="11" max="11" width="11.5703125" bestFit="1" customWidth="1"/>
    <col min="12" max="12" width="11" bestFit="1" customWidth="1"/>
    <col min="13" max="13" width="16.140625" bestFit="1" customWidth="1"/>
    <col min="14" max="14" width="15.7109375" bestFit="1" customWidth="1"/>
    <col min="15" max="15" width="57" style="23" bestFit="1" customWidth="1"/>
    <col min="16" max="16" width="37.28515625" bestFit="1" customWidth="1"/>
    <col min="17" max="17" width="28.5703125" bestFit="1" customWidth="1"/>
    <col min="18" max="18" width="27.85546875" bestFit="1" customWidth="1"/>
    <col min="19" max="19" width="30.42578125" bestFit="1" customWidth="1"/>
    <col min="20" max="20" width="21.28515625" bestFit="1" customWidth="1"/>
    <col min="21" max="21" width="46" bestFit="1" customWidth="1"/>
    <col min="22" max="22" width="21.85546875" bestFit="1" customWidth="1"/>
  </cols>
  <sheetData>
    <row r="1" spans="1:22" x14ac:dyDescent="0.25">
      <c r="A1" t="s">
        <v>0</v>
      </c>
      <c r="B1" t="s">
        <v>1</v>
      </c>
      <c r="C1" s="68" t="s">
        <v>2</v>
      </c>
      <c r="D1" t="s">
        <v>3</v>
      </c>
      <c r="E1" t="s">
        <v>4</v>
      </c>
      <c r="F1" s="23" t="s">
        <v>5</v>
      </c>
      <c r="G1" s="23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68" t="s">
        <v>12</v>
      </c>
      <c r="N1" t="s">
        <v>13</v>
      </c>
      <c r="O1" s="23" t="s">
        <v>14</v>
      </c>
      <c r="P1" s="68" t="s">
        <v>15</v>
      </c>
      <c r="Q1" t="s">
        <v>16</v>
      </c>
      <c r="R1" t="s">
        <v>17</v>
      </c>
      <c r="S1" t="s">
        <v>18</v>
      </c>
      <c r="T1" t="s">
        <v>19</v>
      </c>
      <c r="U1" s="68" t="s">
        <v>20</v>
      </c>
      <c r="V1" t="s">
        <v>21</v>
      </c>
    </row>
    <row r="2" spans="1:22" hidden="1" x14ac:dyDescent="0.25">
      <c r="A2" t="s">
        <v>22</v>
      </c>
      <c r="B2" t="s">
        <v>23</v>
      </c>
      <c r="C2" t="s">
        <v>24</v>
      </c>
      <c r="D2" t="s">
        <v>25</v>
      </c>
      <c r="E2" t="s">
        <v>559</v>
      </c>
      <c r="F2" s="23">
        <v>721600000</v>
      </c>
      <c r="G2" s="23">
        <v>65600000</v>
      </c>
      <c r="H2" t="s">
        <v>36</v>
      </c>
      <c r="I2" t="s">
        <v>560</v>
      </c>
      <c r="J2" t="s">
        <v>561</v>
      </c>
      <c r="K2" t="s">
        <v>31</v>
      </c>
      <c r="L2">
        <v>140303</v>
      </c>
      <c r="M2" t="s">
        <v>91</v>
      </c>
      <c r="N2" t="s">
        <v>32</v>
      </c>
      <c r="O2" s="23">
        <v>656000000</v>
      </c>
      <c r="P2" t="s">
        <v>562</v>
      </c>
      <c r="Q2" t="s">
        <v>30</v>
      </c>
      <c r="R2" t="s">
        <v>30</v>
      </c>
      <c r="S2" t="s">
        <v>563</v>
      </c>
      <c r="T2">
        <v>0</v>
      </c>
      <c r="U2" t="s">
        <v>30</v>
      </c>
      <c r="V2" t="s">
        <v>63</v>
      </c>
    </row>
    <row r="3" spans="1:22" hidden="1" x14ac:dyDescent="0.25">
      <c r="A3" t="s">
        <v>22</v>
      </c>
      <c r="B3" t="s">
        <v>23</v>
      </c>
      <c r="C3" t="s">
        <v>24</v>
      </c>
      <c r="D3" t="s">
        <v>25</v>
      </c>
      <c r="E3" t="s">
        <v>545</v>
      </c>
      <c r="F3" s="23">
        <v>1463000000</v>
      </c>
      <c r="G3" s="23">
        <v>133000000</v>
      </c>
      <c r="H3" t="s">
        <v>36</v>
      </c>
      <c r="I3" t="s">
        <v>546</v>
      </c>
      <c r="J3" t="s">
        <v>547</v>
      </c>
      <c r="K3" t="s">
        <v>31</v>
      </c>
      <c r="L3">
        <v>140303</v>
      </c>
      <c r="M3" t="s">
        <v>91</v>
      </c>
      <c r="N3" t="s">
        <v>32</v>
      </c>
      <c r="O3" s="23">
        <v>1330000000</v>
      </c>
      <c r="P3" t="s">
        <v>548</v>
      </c>
      <c r="Q3" t="s">
        <v>30</v>
      </c>
      <c r="R3" t="s">
        <v>30</v>
      </c>
      <c r="S3" t="s">
        <v>549</v>
      </c>
      <c r="T3">
        <v>0</v>
      </c>
      <c r="U3" t="s">
        <v>30</v>
      </c>
      <c r="V3" t="s">
        <v>63</v>
      </c>
    </row>
    <row r="4" spans="1:22" hidden="1" x14ac:dyDescent="0.25">
      <c r="A4" t="s">
        <v>22</v>
      </c>
      <c r="B4" t="s">
        <v>23</v>
      </c>
      <c r="C4" t="s">
        <v>24</v>
      </c>
      <c r="D4" t="s">
        <v>25</v>
      </c>
      <c r="E4" t="s">
        <v>550</v>
      </c>
      <c r="F4" s="23">
        <v>1463000000</v>
      </c>
      <c r="G4" s="23">
        <v>133000000</v>
      </c>
      <c r="H4" t="s">
        <v>36</v>
      </c>
      <c r="I4" t="s">
        <v>546</v>
      </c>
      <c r="J4" t="s">
        <v>551</v>
      </c>
      <c r="K4" t="s">
        <v>31</v>
      </c>
      <c r="L4">
        <v>140303</v>
      </c>
      <c r="M4" t="s">
        <v>91</v>
      </c>
      <c r="N4" t="s">
        <v>32</v>
      </c>
      <c r="O4" s="23">
        <v>1330000000</v>
      </c>
      <c r="P4" t="s">
        <v>548</v>
      </c>
      <c r="Q4" t="s">
        <v>30</v>
      </c>
      <c r="R4" t="s">
        <v>30</v>
      </c>
      <c r="S4" t="s">
        <v>549</v>
      </c>
      <c r="T4">
        <v>0</v>
      </c>
      <c r="U4" t="s">
        <v>30</v>
      </c>
      <c r="V4" t="s">
        <v>63</v>
      </c>
    </row>
    <row r="5" spans="1:22" hidden="1" x14ac:dyDescent="0.25">
      <c r="A5" t="s">
        <v>22</v>
      </c>
      <c r="B5" t="s">
        <v>23</v>
      </c>
      <c r="C5" t="s">
        <v>24</v>
      </c>
      <c r="D5" t="s">
        <v>25</v>
      </c>
      <c r="E5" t="s">
        <v>552</v>
      </c>
      <c r="F5" s="23">
        <v>1463000000</v>
      </c>
      <c r="G5" s="23">
        <v>133000000</v>
      </c>
      <c r="H5" t="s">
        <v>36</v>
      </c>
      <c r="I5" t="s">
        <v>546</v>
      </c>
      <c r="J5" t="s">
        <v>553</v>
      </c>
      <c r="K5" t="s">
        <v>31</v>
      </c>
      <c r="L5">
        <v>140303</v>
      </c>
      <c r="M5" t="s">
        <v>91</v>
      </c>
      <c r="N5" t="s">
        <v>32</v>
      </c>
      <c r="O5" s="23">
        <v>1330000000</v>
      </c>
      <c r="P5" t="s">
        <v>548</v>
      </c>
      <c r="Q5" t="s">
        <v>30</v>
      </c>
      <c r="R5" t="s">
        <v>30</v>
      </c>
      <c r="S5" t="s">
        <v>549</v>
      </c>
      <c r="T5">
        <v>0</v>
      </c>
      <c r="U5" t="s">
        <v>30</v>
      </c>
      <c r="V5" t="s">
        <v>63</v>
      </c>
    </row>
    <row r="6" spans="1:22" hidden="1" x14ac:dyDescent="0.25">
      <c r="A6" t="s">
        <v>22</v>
      </c>
      <c r="B6" t="s">
        <v>23</v>
      </c>
      <c r="C6" t="s">
        <v>24</v>
      </c>
      <c r="D6" t="s">
        <v>25</v>
      </c>
      <c r="E6" t="s">
        <v>554</v>
      </c>
      <c r="F6" s="23">
        <v>308000000</v>
      </c>
      <c r="G6" s="23">
        <v>28000000</v>
      </c>
      <c r="H6" t="s">
        <v>36</v>
      </c>
      <c r="I6" t="s">
        <v>546</v>
      </c>
      <c r="J6" t="s">
        <v>555</v>
      </c>
      <c r="K6" t="s">
        <v>31</v>
      </c>
      <c r="L6">
        <v>140303</v>
      </c>
      <c r="M6" t="s">
        <v>91</v>
      </c>
      <c r="N6" t="s">
        <v>32</v>
      </c>
      <c r="O6" s="23">
        <v>280000000</v>
      </c>
      <c r="P6" t="s">
        <v>548</v>
      </c>
      <c r="Q6" t="s">
        <v>30</v>
      </c>
      <c r="R6" t="s">
        <v>30</v>
      </c>
      <c r="S6" t="s">
        <v>549</v>
      </c>
      <c r="T6">
        <v>0</v>
      </c>
      <c r="U6" t="s">
        <v>30</v>
      </c>
      <c r="V6" t="s">
        <v>63</v>
      </c>
    </row>
    <row r="7" spans="1:22" hidden="1" x14ac:dyDescent="0.25">
      <c r="A7" t="s">
        <v>22</v>
      </c>
      <c r="B7" t="s">
        <v>23</v>
      </c>
      <c r="C7" t="s">
        <v>24</v>
      </c>
      <c r="D7" t="s">
        <v>25</v>
      </c>
      <c r="E7" t="s">
        <v>556</v>
      </c>
      <c r="F7" s="23">
        <v>907500000</v>
      </c>
      <c r="G7" s="23">
        <v>82500000</v>
      </c>
      <c r="H7" t="s">
        <v>36</v>
      </c>
      <c r="I7" t="s">
        <v>546</v>
      </c>
      <c r="J7" t="s">
        <v>557</v>
      </c>
      <c r="K7" t="s">
        <v>31</v>
      </c>
      <c r="L7">
        <v>140303</v>
      </c>
      <c r="M7" t="s">
        <v>91</v>
      </c>
      <c r="N7" t="s">
        <v>32</v>
      </c>
      <c r="O7" s="23">
        <v>825000000</v>
      </c>
      <c r="P7" t="s">
        <v>548</v>
      </c>
      <c r="Q7" t="s">
        <v>30</v>
      </c>
      <c r="R7" t="s">
        <v>30</v>
      </c>
      <c r="S7" t="s">
        <v>549</v>
      </c>
      <c r="T7">
        <v>0</v>
      </c>
      <c r="U7" t="s">
        <v>30</v>
      </c>
      <c r="V7" t="s">
        <v>63</v>
      </c>
    </row>
    <row r="8" spans="1:22" hidden="1" x14ac:dyDescent="0.25">
      <c r="A8" t="s">
        <v>22</v>
      </c>
      <c r="B8" t="s">
        <v>23</v>
      </c>
      <c r="C8" t="s">
        <v>24</v>
      </c>
      <c r="D8" t="s">
        <v>25</v>
      </c>
      <c r="E8" t="s">
        <v>558</v>
      </c>
      <c r="F8" s="23">
        <v>1463000000</v>
      </c>
      <c r="G8" s="23">
        <v>133000000</v>
      </c>
      <c r="H8" t="s">
        <v>36</v>
      </c>
      <c r="I8" t="s">
        <v>546</v>
      </c>
      <c r="J8" t="s">
        <v>553</v>
      </c>
      <c r="K8" t="s">
        <v>31</v>
      </c>
      <c r="L8">
        <v>140303</v>
      </c>
      <c r="M8" t="s">
        <v>91</v>
      </c>
      <c r="N8" t="s">
        <v>32</v>
      </c>
      <c r="O8" s="23">
        <v>1330000000</v>
      </c>
      <c r="P8" t="s">
        <v>548</v>
      </c>
      <c r="Q8" t="s">
        <v>30</v>
      </c>
      <c r="R8" t="s">
        <v>30</v>
      </c>
      <c r="S8" t="s">
        <v>549</v>
      </c>
      <c r="T8">
        <v>0</v>
      </c>
      <c r="U8" t="s">
        <v>30</v>
      </c>
      <c r="V8" t="s">
        <v>63</v>
      </c>
    </row>
    <row r="9" spans="1:22" hidden="1" x14ac:dyDescent="0.25">
      <c r="A9" t="s">
        <v>22</v>
      </c>
      <c r="B9" t="s">
        <v>23</v>
      </c>
      <c r="C9" t="s">
        <v>24</v>
      </c>
      <c r="D9" t="s">
        <v>25</v>
      </c>
      <c r="E9" t="s">
        <v>564</v>
      </c>
      <c r="F9" s="23">
        <v>1485000000</v>
      </c>
      <c r="G9" s="23">
        <v>135000000</v>
      </c>
      <c r="H9" t="s">
        <v>36</v>
      </c>
      <c r="I9" t="s">
        <v>546</v>
      </c>
      <c r="J9" t="s">
        <v>565</v>
      </c>
      <c r="K9" t="s">
        <v>31</v>
      </c>
      <c r="L9">
        <v>140303</v>
      </c>
      <c r="M9" t="s">
        <v>91</v>
      </c>
      <c r="N9" t="s">
        <v>32</v>
      </c>
      <c r="O9" s="23">
        <v>1350000000</v>
      </c>
      <c r="P9" t="s">
        <v>548</v>
      </c>
      <c r="Q9" t="s">
        <v>30</v>
      </c>
      <c r="R9" t="s">
        <v>30</v>
      </c>
      <c r="S9" t="s">
        <v>549</v>
      </c>
      <c r="T9">
        <v>0</v>
      </c>
      <c r="U9" t="s">
        <v>30</v>
      </c>
      <c r="V9" t="s">
        <v>63</v>
      </c>
    </row>
    <row r="10" spans="1:22" hidden="1" x14ac:dyDescent="0.25">
      <c r="A10" t="s">
        <v>22</v>
      </c>
      <c r="B10" t="s">
        <v>23</v>
      </c>
      <c r="C10" t="s">
        <v>135</v>
      </c>
      <c r="D10" t="s">
        <v>25</v>
      </c>
      <c r="E10" t="s">
        <v>637</v>
      </c>
      <c r="F10" s="23">
        <v>0</v>
      </c>
      <c r="G10" s="23">
        <v>0</v>
      </c>
      <c r="H10" t="s">
        <v>137</v>
      </c>
      <c r="I10" t="s">
        <v>548</v>
      </c>
      <c r="J10" t="s">
        <v>638</v>
      </c>
      <c r="K10" t="s">
        <v>30</v>
      </c>
      <c r="L10">
        <v>140303</v>
      </c>
      <c r="M10" t="s">
        <v>30</v>
      </c>
      <c r="N10" t="s">
        <v>32</v>
      </c>
      <c r="O10" s="23">
        <v>0</v>
      </c>
      <c r="P10" t="s">
        <v>30</v>
      </c>
      <c r="Q10" t="s">
        <v>30</v>
      </c>
      <c r="R10" t="s">
        <v>554</v>
      </c>
      <c r="S10" t="s">
        <v>30</v>
      </c>
      <c r="T10">
        <v>0</v>
      </c>
      <c r="U10" t="s">
        <v>30</v>
      </c>
      <c r="V10" t="s">
        <v>30</v>
      </c>
    </row>
    <row r="11" spans="1:22" hidden="1" x14ac:dyDescent="0.25">
      <c r="A11" t="s">
        <v>22</v>
      </c>
      <c r="B11" t="s">
        <v>23</v>
      </c>
      <c r="C11" t="s">
        <v>135</v>
      </c>
      <c r="D11" t="s">
        <v>25</v>
      </c>
      <c r="E11" t="s">
        <v>639</v>
      </c>
      <c r="F11" s="23">
        <v>0</v>
      </c>
      <c r="G11" s="23">
        <v>0</v>
      </c>
      <c r="H11" t="s">
        <v>137</v>
      </c>
      <c r="I11" t="s">
        <v>548</v>
      </c>
      <c r="J11" t="s">
        <v>640</v>
      </c>
      <c r="K11" t="s">
        <v>30</v>
      </c>
      <c r="L11">
        <v>140303</v>
      </c>
      <c r="M11" t="s">
        <v>30</v>
      </c>
      <c r="N11" t="s">
        <v>32</v>
      </c>
      <c r="O11" s="23">
        <v>0</v>
      </c>
      <c r="P11" t="s">
        <v>30</v>
      </c>
      <c r="Q11" t="s">
        <v>30</v>
      </c>
      <c r="R11" t="s">
        <v>545</v>
      </c>
      <c r="S11" t="s">
        <v>30</v>
      </c>
      <c r="T11">
        <v>0</v>
      </c>
      <c r="U11" t="s">
        <v>30</v>
      </c>
      <c r="V11" t="s">
        <v>30</v>
      </c>
    </row>
    <row r="12" spans="1:22" hidden="1" x14ac:dyDescent="0.25">
      <c r="A12" t="s">
        <v>22</v>
      </c>
      <c r="B12" t="s">
        <v>23</v>
      </c>
      <c r="C12" t="s">
        <v>135</v>
      </c>
      <c r="D12" t="s">
        <v>25</v>
      </c>
      <c r="E12" t="s">
        <v>641</v>
      </c>
      <c r="F12" s="23">
        <v>0</v>
      </c>
      <c r="G12" s="23">
        <v>0</v>
      </c>
      <c r="H12" t="s">
        <v>137</v>
      </c>
      <c r="I12" t="s">
        <v>548</v>
      </c>
      <c r="J12" t="s">
        <v>638</v>
      </c>
      <c r="K12" t="s">
        <v>30</v>
      </c>
      <c r="L12">
        <v>140303</v>
      </c>
      <c r="M12" t="s">
        <v>30</v>
      </c>
      <c r="N12" t="s">
        <v>32</v>
      </c>
      <c r="O12" s="23">
        <v>0</v>
      </c>
      <c r="P12" t="s">
        <v>30</v>
      </c>
      <c r="Q12" t="s">
        <v>30</v>
      </c>
      <c r="R12" t="s">
        <v>564</v>
      </c>
      <c r="S12" t="s">
        <v>30</v>
      </c>
      <c r="T12">
        <v>0</v>
      </c>
      <c r="U12" t="s">
        <v>30</v>
      </c>
      <c r="V12" t="s">
        <v>30</v>
      </c>
    </row>
    <row r="13" spans="1:22" hidden="1" x14ac:dyDescent="0.25">
      <c r="A13" t="s">
        <v>22</v>
      </c>
      <c r="B13" t="s">
        <v>23</v>
      </c>
      <c r="C13" t="s">
        <v>135</v>
      </c>
      <c r="D13" t="s">
        <v>25</v>
      </c>
      <c r="E13" t="s">
        <v>642</v>
      </c>
      <c r="F13" s="23">
        <v>0</v>
      </c>
      <c r="G13" s="23">
        <v>0</v>
      </c>
      <c r="H13" t="s">
        <v>137</v>
      </c>
      <c r="I13" t="s">
        <v>548</v>
      </c>
      <c r="J13" t="s">
        <v>638</v>
      </c>
      <c r="K13" t="s">
        <v>30</v>
      </c>
      <c r="L13">
        <v>140303</v>
      </c>
      <c r="M13" t="s">
        <v>30</v>
      </c>
      <c r="N13" t="s">
        <v>32</v>
      </c>
      <c r="O13" s="23">
        <v>0</v>
      </c>
      <c r="P13" t="s">
        <v>30</v>
      </c>
      <c r="Q13" t="s">
        <v>30</v>
      </c>
      <c r="R13" t="s">
        <v>556</v>
      </c>
      <c r="S13" t="s">
        <v>30</v>
      </c>
      <c r="T13">
        <v>0</v>
      </c>
      <c r="U13" t="s">
        <v>30</v>
      </c>
      <c r="V13" t="s">
        <v>30</v>
      </c>
    </row>
    <row r="14" spans="1:22" hidden="1" x14ac:dyDescent="0.25">
      <c r="A14" t="s">
        <v>22</v>
      </c>
      <c r="B14" t="s">
        <v>23</v>
      </c>
      <c r="C14" t="s">
        <v>135</v>
      </c>
      <c r="D14" t="s">
        <v>25</v>
      </c>
      <c r="E14" t="s">
        <v>643</v>
      </c>
      <c r="F14" s="23">
        <v>0</v>
      </c>
      <c r="G14" s="23">
        <v>0</v>
      </c>
      <c r="H14" t="s">
        <v>137</v>
      </c>
      <c r="I14" t="s">
        <v>548</v>
      </c>
      <c r="J14" t="s">
        <v>644</v>
      </c>
      <c r="K14" t="s">
        <v>30</v>
      </c>
      <c r="L14">
        <v>140303</v>
      </c>
      <c r="M14" t="s">
        <v>30</v>
      </c>
      <c r="N14" t="s">
        <v>32</v>
      </c>
      <c r="O14" s="23">
        <v>0</v>
      </c>
      <c r="P14" t="s">
        <v>30</v>
      </c>
      <c r="Q14" t="s">
        <v>30</v>
      </c>
      <c r="R14" t="s">
        <v>550</v>
      </c>
      <c r="S14" t="s">
        <v>30</v>
      </c>
      <c r="T14">
        <v>0</v>
      </c>
      <c r="U14" t="s">
        <v>30</v>
      </c>
      <c r="V14" t="s">
        <v>30</v>
      </c>
    </row>
    <row r="15" spans="1:22" hidden="1" x14ac:dyDescent="0.25">
      <c r="A15" t="s">
        <v>22</v>
      </c>
      <c r="B15" t="s">
        <v>23</v>
      </c>
      <c r="C15" t="s">
        <v>135</v>
      </c>
      <c r="D15" t="s">
        <v>25</v>
      </c>
      <c r="E15" t="s">
        <v>645</v>
      </c>
      <c r="F15" s="23">
        <v>0</v>
      </c>
      <c r="G15" s="23">
        <v>0</v>
      </c>
      <c r="H15" t="s">
        <v>137</v>
      </c>
      <c r="I15" t="s">
        <v>548</v>
      </c>
      <c r="J15" t="s">
        <v>640</v>
      </c>
      <c r="K15" t="s">
        <v>30</v>
      </c>
      <c r="L15">
        <v>140303</v>
      </c>
      <c r="M15" t="s">
        <v>30</v>
      </c>
      <c r="N15" t="s">
        <v>32</v>
      </c>
      <c r="O15" s="23">
        <v>0</v>
      </c>
      <c r="P15" t="s">
        <v>30</v>
      </c>
      <c r="Q15" t="s">
        <v>30</v>
      </c>
      <c r="R15" t="s">
        <v>552</v>
      </c>
      <c r="S15" t="s">
        <v>30</v>
      </c>
      <c r="T15">
        <v>0</v>
      </c>
      <c r="U15" t="s">
        <v>30</v>
      </c>
      <c r="V15" t="s">
        <v>30</v>
      </c>
    </row>
    <row r="16" spans="1:22" hidden="1" x14ac:dyDescent="0.25">
      <c r="A16" t="s">
        <v>22</v>
      </c>
      <c r="B16" t="s">
        <v>23</v>
      </c>
      <c r="C16" t="s">
        <v>135</v>
      </c>
      <c r="D16" t="s">
        <v>25</v>
      </c>
      <c r="E16" t="s">
        <v>646</v>
      </c>
      <c r="F16" s="23">
        <v>0</v>
      </c>
      <c r="G16" s="23">
        <v>0</v>
      </c>
      <c r="H16" t="s">
        <v>137</v>
      </c>
      <c r="I16" t="s">
        <v>548</v>
      </c>
      <c r="J16" t="s">
        <v>644</v>
      </c>
      <c r="K16" t="s">
        <v>30</v>
      </c>
      <c r="L16">
        <v>140303</v>
      </c>
      <c r="M16" t="s">
        <v>30</v>
      </c>
      <c r="N16" t="s">
        <v>32</v>
      </c>
      <c r="O16" s="23">
        <v>0</v>
      </c>
      <c r="P16" t="s">
        <v>30</v>
      </c>
      <c r="Q16" t="s">
        <v>30</v>
      </c>
      <c r="R16" t="s">
        <v>558</v>
      </c>
      <c r="S16" t="s">
        <v>30</v>
      </c>
      <c r="T16">
        <v>0</v>
      </c>
      <c r="U16" t="s">
        <v>30</v>
      </c>
      <c r="V16" t="s">
        <v>30</v>
      </c>
    </row>
    <row r="17" spans="1:22" hidden="1" x14ac:dyDescent="0.25">
      <c r="A17" t="s">
        <v>22</v>
      </c>
      <c r="B17" t="s">
        <v>23</v>
      </c>
      <c r="C17" t="s">
        <v>24</v>
      </c>
      <c r="D17" t="s">
        <v>25</v>
      </c>
      <c r="E17" t="s">
        <v>633</v>
      </c>
      <c r="F17" s="23">
        <v>2145000000</v>
      </c>
      <c r="G17" s="23">
        <v>195000000</v>
      </c>
      <c r="H17" t="s">
        <v>36</v>
      </c>
      <c r="I17" t="s">
        <v>634</v>
      </c>
      <c r="J17" t="s">
        <v>635</v>
      </c>
      <c r="K17" t="s">
        <v>31</v>
      </c>
      <c r="L17">
        <v>140303</v>
      </c>
      <c r="M17" t="s">
        <v>91</v>
      </c>
      <c r="N17" t="s">
        <v>32</v>
      </c>
      <c r="O17" s="23">
        <v>1950000000</v>
      </c>
      <c r="P17" t="s">
        <v>305</v>
      </c>
      <c r="Q17" t="s">
        <v>30</v>
      </c>
      <c r="R17" t="s">
        <v>30</v>
      </c>
      <c r="S17" t="s">
        <v>636</v>
      </c>
      <c r="T17">
        <v>0</v>
      </c>
      <c r="U17" t="s">
        <v>30</v>
      </c>
      <c r="V17" t="s">
        <v>27</v>
      </c>
    </row>
    <row r="18" spans="1:22" hidden="1" x14ac:dyDescent="0.25">
      <c r="A18" t="s">
        <v>22</v>
      </c>
      <c r="B18" t="s">
        <v>23</v>
      </c>
      <c r="C18" t="s">
        <v>24</v>
      </c>
      <c r="D18" t="s">
        <v>25</v>
      </c>
      <c r="E18" t="s">
        <v>589</v>
      </c>
      <c r="F18" s="23">
        <v>2502500000</v>
      </c>
      <c r="G18" s="23">
        <v>227500000</v>
      </c>
      <c r="H18" t="s">
        <v>36</v>
      </c>
      <c r="I18" t="s">
        <v>590</v>
      </c>
      <c r="J18" t="s">
        <v>591</v>
      </c>
      <c r="K18" t="s">
        <v>31</v>
      </c>
      <c r="L18">
        <v>140303</v>
      </c>
      <c r="M18" t="s">
        <v>91</v>
      </c>
      <c r="N18" t="s">
        <v>32</v>
      </c>
      <c r="O18" s="23">
        <v>2275000000</v>
      </c>
      <c r="P18" t="s">
        <v>562</v>
      </c>
      <c r="Q18" t="s">
        <v>30</v>
      </c>
      <c r="R18" t="s">
        <v>30</v>
      </c>
      <c r="S18" t="s">
        <v>592</v>
      </c>
      <c r="T18">
        <v>0</v>
      </c>
      <c r="U18" t="s">
        <v>30</v>
      </c>
      <c r="V18" t="s">
        <v>63</v>
      </c>
    </row>
    <row r="19" spans="1:22" x14ac:dyDescent="0.25">
      <c r="A19" t="s">
        <v>22</v>
      </c>
      <c r="B19" t="s">
        <v>23</v>
      </c>
      <c r="C19" t="s">
        <v>24</v>
      </c>
      <c r="D19" t="s">
        <v>25</v>
      </c>
      <c r="E19" t="s">
        <v>533</v>
      </c>
      <c r="F19" s="23">
        <v>915200000</v>
      </c>
      <c r="G19" s="23">
        <v>83200000</v>
      </c>
      <c r="H19" t="s">
        <v>27</v>
      </c>
      <c r="I19" t="s">
        <v>534</v>
      </c>
      <c r="J19" t="s">
        <v>535</v>
      </c>
      <c r="K19" t="s">
        <v>31</v>
      </c>
      <c r="L19">
        <v>140303</v>
      </c>
      <c r="M19" t="s">
        <v>30</v>
      </c>
      <c r="N19" t="s">
        <v>32</v>
      </c>
      <c r="O19" s="23">
        <v>832000000</v>
      </c>
      <c r="P19" t="s">
        <v>30</v>
      </c>
      <c r="Q19" t="s">
        <v>30</v>
      </c>
      <c r="R19" t="s">
        <v>30</v>
      </c>
      <c r="S19" t="s">
        <v>536</v>
      </c>
      <c r="T19">
        <v>0</v>
      </c>
      <c r="U19" t="s">
        <v>30</v>
      </c>
      <c r="V19" t="s">
        <v>34</v>
      </c>
    </row>
    <row r="20" spans="1:22" hidden="1" x14ac:dyDescent="0.25">
      <c r="A20" t="s">
        <v>22</v>
      </c>
      <c r="B20" t="s">
        <v>23</v>
      </c>
      <c r="C20" t="s">
        <v>24</v>
      </c>
      <c r="D20" t="s">
        <v>25</v>
      </c>
      <c r="E20" t="s">
        <v>566</v>
      </c>
      <c r="F20" s="23">
        <v>407000000</v>
      </c>
      <c r="G20" s="23">
        <v>37000000</v>
      </c>
      <c r="H20" t="s">
        <v>36</v>
      </c>
      <c r="I20" t="s">
        <v>567</v>
      </c>
      <c r="J20" t="s">
        <v>568</v>
      </c>
      <c r="K20" t="s">
        <v>31</v>
      </c>
      <c r="L20">
        <v>140303</v>
      </c>
      <c r="M20" t="s">
        <v>91</v>
      </c>
      <c r="N20" t="s">
        <v>32</v>
      </c>
      <c r="O20" s="23">
        <v>370000000</v>
      </c>
      <c r="P20" t="s">
        <v>569</v>
      </c>
      <c r="Q20" t="s">
        <v>30</v>
      </c>
      <c r="R20" t="s">
        <v>30</v>
      </c>
      <c r="S20" t="s">
        <v>570</v>
      </c>
      <c r="T20">
        <v>0</v>
      </c>
      <c r="U20" t="s">
        <v>30</v>
      </c>
      <c r="V20" t="s">
        <v>63</v>
      </c>
    </row>
    <row r="21" spans="1:22" x14ac:dyDescent="0.25">
      <c r="A21" t="s">
        <v>22</v>
      </c>
      <c r="B21" t="s">
        <v>23</v>
      </c>
      <c r="C21" t="s">
        <v>127</v>
      </c>
      <c r="D21" t="s">
        <v>25</v>
      </c>
      <c r="E21" t="s">
        <v>670</v>
      </c>
      <c r="F21" s="23">
        <v>407000000</v>
      </c>
      <c r="G21" s="23">
        <v>37000000</v>
      </c>
      <c r="H21" t="s">
        <v>27</v>
      </c>
      <c r="I21" t="s">
        <v>569</v>
      </c>
      <c r="J21" t="s">
        <v>671</v>
      </c>
      <c r="K21" t="s">
        <v>31</v>
      </c>
      <c r="L21">
        <v>140303</v>
      </c>
      <c r="M21" t="s">
        <v>30</v>
      </c>
      <c r="N21" t="s">
        <v>32</v>
      </c>
      <c r="O21" s="23">
        <v>370000000</v>
      </c>
      <c r="P21" t="s">
        <v>30</v>
      </c>
      <c r="Q21" t="s">
        <v>569</v>
      </c>
      <c r="R21" t="s">
        <v>566</v>
      </c>
      <c r="S21" t="s">
        <v>672</v>
      </c>
      <c r="T21">
        <v>0</v>
      </c>
      <c r="U21" t="s">
        <v>30</v>
      </c>
      <c r="V21" t="s">
        <v>34</v>
      </c>
    </row>
    <row r="22" spans="1:22" hidden="1" x14ac:dyDescent="0.25">
      <c r="A22" t="s">
        <v>22</v>
      </c>
      <c r="B22" t="s">
        <v>23</v>
      </c>
      <c r="C22" t="s">
        <v>24</v>
      </c>
      <c r="D22" t="s">
        <v>25</v>
      </c>
      <c r="E22" t="s">
        <v>575</v>
      </c>
      <c r="F22" s="23">
        <v>5229612471</v>
      </c>
      <c r="G22" s="23">
        <v>475419315</v>
      </c>
      <c r="H22" t="s">
        <v>36</v>
      </c>
      <c r="I22" t="s">
        <v>576</v>
      </c>
      <c r="J22" t="s">
        <v>577</v>
      </c>
      <c r="K22" t="s">
        <v>31</v>
      </c>
      <c r="L22">
        <v>140303</v>
      </c>
      <c r="M22" t="s">
        <v>91</v>
      </c>
      <c r="N22" t="s">
        <v>32</v>
      </c>
      <c r="O22" s="23">
        <v>4754193156</v>
      </c>
      <c r="P22" t="s">
        <v>578</v>
      </c>
      <c r="Q22" t="s">
        <v>30</v>
      </c>
      <c r="R22" t="s">
        <v>30</v>
      </c>
      <c r="S22" t="s">
        <v>579</v>
      </c>
      <c r="T22">
        <v>0</v>
      </c>
      <c r="U22" t="s">
        <v>30</v>
      </c>
      <c r="V22" t="s">
        <v>27</v>
      </c>
    </row>
    <row r="23" spans="1:22" x14ac:dyDescent="0.25">
      <c r="A23" t="s">
        <v>22</v>
      </c>
      <c r="B23" t="s">
        <v>23</v>
      </c>
      <c r="C23" t="s">
        <v>24</v>
      </c>
      <c r="D23" t="s">
        <v>25</v>
      </c>
      <c r="E23" t="s">
        <v>647</v>
      </c>
      <c r="F23" s="23">
        <v>1160500000</v>
      </c>
      <c r="G23" s="23">
        <v>105500000</v>
      </c>
      <c r="H23" t="s">
        <v>27</v>
      </c>
      <c r="I23" t="s">
        <v>576</v>
      </c>
      <c r="J23" t="s">
        <v>648</v>
      </c>
      <c r="K23" t="s">
        <v>31</v>
      </c>
      <c r="L23">
        <v>140303</v>
      </c>
      <c r="M23" t="s">
        <v>30</v>
      </c>
      <c r="N23" t="s">
        <v>32</v>
      </c>
      <c r="O23" s="23">
        <v>1055000000</v>
      </c>
      <c r="P23" t="s">
        <v>30</v>
      </c>
      <c r="Q23" t="s">
        <v>30</v>
      </c>
      <c r="R23" t="s">
        <v>30</v>
      </c>
      <c r="S23" t="s">
        <v>649</v>
      </c>
      <c r="T23">
        <v>0</v>
      </c>
      <c r="U23" t="s">
        <v>30</v>
      </c>
      <c r="V23" t="s">
        <v>34</v>
      </c>
    </row>
    <row r="24" spans="1:22" x14ac:dyDescent="0.25">
      <c r="A24" t="s">
        <v>22</v>
      </c>
      <c r="B24" t="s">
        <v>23</v>
      </c>
      <c r="C24" t="s">
        <v>24</v>
      </c>
      <c r="D24" t="s">
        <v>25</v>
      </c>
      <c r="E24" t="s">
        <v>650</v>
      </c>
      <c r="F24" s="23">
        <v>279400000</v>
      </c>
      <c r="G24" s="23">
        <v>25400000</v>
      </c>
      <c r="H24" t="s">
        <v>27</v>
      </c>
      <c r="I24" t="s">
        <v>576</v>
      </c>
      <c r="J24" t="s">
        <v>651</v>
      </c>
      <c r="K24" t="s">
        <v>31</v>
      </c>
      <c r="L24">
        <v>140303</v>
      </c>
      <c r="M24" t="s">
        <v>30</v>
      </c>
      <c r="N24" t="s">
        <v>32</v>
      </c>
      <c r="O24" s="23">
        <v>254000000</v>
      </c>
      <c r="P24" t="s">
        <v>30</v>
      </c>
      <c r="Q24" t="s">
        <v>30</v>
      </c>
      <c r="R24" t="s">
        <v>30</v>
      </c>
      <c r="S24" t="s">
        <v>652</v>
      </c>
      <c r="T24">
        <v>0</v>
      </c>
      <c r="U24" t="s">
        <v>30</v>
      </c>
      <c r="V24" t="s">
        <v>34</v>
      </c>
    </row>
    <row r="25" spans="1:22" x14ac:dyDescent="0.25">
      <c r="A25" t="s">
        <v>22</v>
      </c>
      <c r="B25" t="s">
        <v>23</v>
      </c>
      <c r="C25" t="s">
        <v>24</v>
      </c>
      <c r="D25" t="s">
        <v>25</v>
      </c>
      <c r="E25" t="s">
        <v>653</v>
      </c>
      <c r="F25" s="23">
        <v>299750000</v>
      </c>
      <c r="G25" s="23">
        <v>27250000</v>
      </c>
      <c r="H25" t="s">
        <v>27</v>
      </c>
      <c r="I25" t="s">
        <v>576</v>
      </c>
      <c r="J25" t="s">
        <v>651</v>
      </c>
      <c r="K25" t="s">
        <v>31</v>
      </c>
      <c r="L25">
        <v>140303</v>
      </c>
      <c r="M25" t="s">
        <v>30</v>
      </c>
      <c r="N25" t="s">
        <v>32</v>
      </c>
      <c r="O25" s="23">
        <v>272500000</v>
      </c>
      <c r="P25" t="s">
        <v>30</v>
      </c>
      <c r="Q25" t="s">
        <v>30</v>
      </c>
      <c r="R25" t="s">
        <v>30</v>
      </c>
      <c r="S25" t="s">
        <v>654</v>
      </c>
      <c r="T25">
        <v>0</v>
      </c>
      <c r="U25" t="s">
        <v>30</v>
      </c>
      <c r="V25" t="s">
        <v>34</v>
      </c>
    </row>
    <row r="26" spans="1:22" x14ac:dyDescent="0.25">
      <c r="A26" t="s">
        <v>22</v>
      </c>
      <c r="B26" t="s">
        <v>23</v>
      </c>
      <c r="C26" t="s">
        <v>127</v>
      </c>
      <c r="D26" t="s">
        <v>25</v>
      </c>
      <c r="E26" t="s">
        <v>700</v>
      </c>
      <c r="F26" s="23">
        <v>5229612471</v>
      </c>
      <c r="G26" s="23">
        <v>475419315</v>
      </c>
      <c r="H26" t="s">
        <v>27</v>
      </c>
      <c r="I26" t="s">
        <v>578</v>
      </c>
      <c r="J26" t="s">
        <v>701</v>
      </c>
      <c r="K26" t="s">
        <v>31</v>
      </c>
      <c r="L26">
        <v>140303</v>
      </c>
      <c r="M26" t="s">
        <v>30</v>
      </c>
      <c r="N26" t="s">
        <v>32</v>
      </c>
      <c r="O26" s="23">
        <v>4754193156</v>
      </c>
      <c r="P26" t="s">
        <v>30</v>
      </c>
      <c r="Q26" t="s">
        <v>578</v>
      </c>
      <c r="R26" t="s">
        <v>575</v>
      </c>
      <c r="S26" t="s">
        <v>702</v>
      </c>
      <c r="T26">
        <v>0</v>
      </c>
      <c r="U26" t="s">
        <v>30</v>
      </c>
      <c r="V26" t="s">
        <v>34</v>
      </c>
    </row>
    <row r="27" spans="1:22" hidden="1" x14ac:dyDescent="0.25">
      <c r="A27" t="s">
        <v>22</v>
      </c>
      <c r="B27" t="s">
        <v>23</v>
      </c>
      <c r="C27" t="s">
        <v>127</v>
      </c>
      <c r="D27" t="s">
        <v>25</v>
      </c>
      <c r="E27" t="s">
        <v>522</v>
      </c>
      <c r="F27" s="23">
        <v>1788754666</v>
      </c>
      <c r="G27" s="23">
        <v>162614060</v>
      </c>
      <c r="H27" t="s">
        <v>27</v>
      </c>
      <c r="I27" t="s">
        <v>406</v>
      </c>
      <c r="J27" t="s">
        <v>523</v>
      </c>
      <c r="K27" t="s">
        <v>31</v>
      </c>
      <c r="L27">
        <v>140303</v>
      </c>
      <c r="M27" t="s">
        <v>30</v>
      </c>
      <c r="N27" t="s">
        <v>32</v>
      </c>
      <c r="O27" s="23">
        <v>1626140606</v>
      </c>
      <c r="P27" t="s">
        <v>30</v>
      </c>
      <c r="Q27" t="s">
        <v>406</v>
      </c>
      <c r="R27" t="s">
        <v>415</v>
      </c>
      <c r="S27" t="s">
        <v>524</v>
      </c>
      <c r="T27">
        <v>0</v>
      </c>
      <c r="U27" t="s">
        <v>344</v>
      </c>
      <c r="V27" t="s">
        <v>34</v>
      </c>
    </row>
    <row r="28" spans="1:22" hidden="1" x14ac:dyDescent="0.25">
      <c r="A28" t="s">
        <v>22</v>
      </c>
      <c r="B28" t="s">
        <v>23</v>
      </c>
      <c r="C28" t="s">
        <v>127</v>
      </c>
      <c r="D28" t="s">
        <v>25</v>
      </c>
      <c r="E28" t="s">
        <v>525</v>
      </c>
      <c r="F28" s="23">
        <v>1017500000</v>
      </c>
      <c r="G28" s="23">
        <v>92500000</v>
      </c>
      <c r="H28" t="s">
        <v>36</v>
      </c>
      <c r="I28" t="s">
        <v>406</v>
      </c>
      <c r="J28" t="s">
        <v>526</v>
      </c>
      <c r="K28" t="s">
        <v>31</v>
      </c>
      <c r="L28">
        <v>140303</v>
      </c>
      <c r="M28" t="s">
        <v>91</v>
      </c>
      <c r="N28" t="s">
        <v>228</v>
      </c>
      <c r="O28" s="23">
        <v>925000000</v>
      </c>
      <c r="P28" t="s">
        <v>527</v>
      </c>
      <c r="Q28" t="s">
        <v>406</v>
      </c>
      <c r="R28" t="s">
        <v>419</v>
      </c>
      <c r="S28" t="s">
        <v>528</v>
      </c>
      <c r="T28">
        <v>0</v>
      </c>
      <c r="U28" t="s">
        <v>344</v>
      </c>
      <c r="V28" t="s">
        <v>63</v>
      </c>
    </row>
    <row r="29" spans="1:22" hidden="1" x14ac:dyDescent="0.25">
      <c r="A29" t="s">
        <v>22</v>
      </c>
      <c r="B29" t="s">
        <v>23</v>
      </c>
      <c r="C29" t="s">
        <v>127</v>
      </c>
      <c r="D29" t="s">
        <v>25</v>
      </c>
      <c r="E29" t="s">
        <v>537</v>
      </c>
      <c r="F29" s="23">
        <v>2815087000</v>
      </c>
      <c r="G29" s="23">
        <v>255917000</v>
      </c>
      <c r="H29" t="s">
        <v>27</v>
      </c>
      <c r="I29" t="s">
        <v>406</v>
      </c>
      <c r="J29" t="s">
        <v>538</v>
      </c>
      <c r="K29" t="s">
        <v>31</v>
      </c>
      <c r="L29">
        <v>140303</v>
      </c>
      <c r="M29" t="s">
        <v>30</v>
      </c>
      <c r="N29" t="s">
        <v>32</v>
      </c>
      <c r="O29" s="23">
        <v>2559170000</v>
      </c>
      <c r="P29" t="s">
        <v>30</v>
      </c>
      <c r="Q29" t="s">
        <v>406</v>
      </c>
      <c r="R29" t="s">
        <v>449</v>
      </c>
      <c r="S29" t="s">
        <v>539</v>
      </c>
      <c r="T29">
        <v>0</v>
      </c>
      <c r="U29" t="s">
        <v>344</v>
      </c>
      <c r="V29" t="s">
        <v>34</v>
      </c>
    </row>
    <row r="30" spans="1:22" hidden="1" x14ac:dyDescent="0.25">
      <c r="A30" t="s">
        <v>22</v>
      </c>
      <c r="B30" t="s">
        <v>23</v>
      </c>
      <c r="C30" t="s">
        <v>127</v>
      </c>
      <c r="D30" t="s">
        <v>25</v>
      </c>
      <c r="E30" t="s">
        <v>540</v>
      </c>
      <c r="F30" s="23">
        <v>2557500000</v>
      </c>
      <c r="G30" s="23">
        <v>232500000</v>
      </c>
      <c r="H30" t="s">
        <v>27</v>
      </c>
      <c r="I30" t="s">
        <v>406</v>
      </c>
      <c r="J30" t="s">
        <v>541</v>
      </c>
      <c r="K30" t="s">
        <v>31</v>
      </c>
      <c r="L30">
        <v>140303</v>
      </c>
      <c r="M30" t="s">
        <v>30</v>
      </c>
      <c r="N30" t="s">
        <v>32</v>
      </c>
      <c r="O30" s="23">
        <v>2325000000</v>
      </c>
      <c r="P30" t="s">
        <v>30</v>
      </c>
      <c r="Q30" t="s">
        <v>406</v>
      </c>
      <c r="R30" t="s">
        <v>408</v>
      </c>
      <c r="S30" t="s">
        <v>542</v>
      </c>
      <c r="T30">
        <v>0</v>
      </c>
      <c r="U30" t="s">
        <v>344</v>
      </c>
      <c r="V30" t="s">
        <v>34</v>
      </c>
    </row>
    <row r="31" spans="1:22" hidden="1" x14ac:dyDescent="0.25">
      <c r="A31" t="s">
        <v>22</v>
      </c>
      <c r="B31" t="s">
        <v>23</v>
      </c>
      <c r="C31" t="s">
        <v>127</v>
      </c>
      <c r="D31" t="s">
        <v>25</v>
      </c>
      <c r="E31" t="s">
        <v>543</v>
      </c>
      <c r="F31" s="23">
        <v>1980000000</v>
      </c>
      <c r="G31" s="23">
        <v>180000000</v>
      </c>
      <c r="H31" t="s">
        <v>42</v>
      </c>
      <c r="I31" t="s">
        <v>406</v>
      </c>
      <c r="J31" t="s">
        <v>541</v>
      </c>
      <c r="K31" t="s">
        <v>31</v>
      </c>
      <c r="L31">
        <v>140303</v>
      </c>
      <c r="M31" t="s">
        <v>30</v>
      </c>
      <c r="N31" t="s">
        <v>32</v>
      </c>
      <c r="O31" s="23">
        <v>1800000000</v>
      </c>
      <c r="P31" t="s">
        <v>30</v>
      </c>
      <c r="Q31" t="s">
        <v>406</v>
      </c>
      <c r="R31" t="s">
        <v>403</v>
      </c>
      <c r="S31" t="s">
        <v>544</v>
      </c>
      <c r="T31">
        <v>0</v>
      </c>
      <c r="U31" t="s">
        <v>344</v>
      </c>
      <c r="V31" t="s">
        <v>34</v>
      </c>
    </row>
    <row r="32" spans="1:22" hidden="1" x14ac:dyDescent="0.25">
      <c r="A32" t="s">
        <v>22</v>
      </c>
      <c r="B32" t="s">
        <v>23</v>
      </c>
      <c r="C32" t="s">
        <v>127</v>
      </c>
      <c r="D32" t="s">
        <v>25</v>
      </c>
      <c r="E32" t="s">
        <v>588</v>
      </c>
      <c r="F32" s="23">
        <v>2931500000</v>
      </c>
      <c r="G32" s="23">
        <v>266500000</v>
      </c>
      <c r="H32" t="s">
        <v>42</v>
      </c>
      <c r="I32" t="s">
        <v>406</v>
      </c>
      <c r="J32" t="s">
        <v>586</v>
      </c>
      <c r="K32" t="s">
        <v>31</v>
      </c>
      <c r="L32">
        <v>140303</v>
      </c>
      <c r="M32" t="s">
        <v>30</v>
      </c>
      <c r="N32" t="s">
        <v>32</v>
      </c>
      <c r="O32" s="23">
        <v>2665000000</v>
      </c>
      <c r="P32" t="s">
        <v>30</v>
      </c>
      <c r="Q32" t="s">
        <v>406</v>
      </c>
      <c r="R32" t="s">
        <v>492</v>
      </c>
      <c r="S32" t="s">
        <v>544</v>
      </c>
      <c r="T32">
        <v>0</v>
      </c>
      <c r="U32" t="s">
        <v>344</v>
      </c>
      <c r="V32" t="s">
        <v>34</v>
      </c>
    </row>
    <row r="33" spans="1:22" hidden="1" x14ac:dyDescent="0.25">
      <c r="A33" t="s">
        <v>22</v>
      </c>
      <c r="B33" t="s">
        <v>23</v>
      </c>
      <c r="C33" t="s">
        <v>127</v>
      </c>
      <c r="D33" t="s">
        <v>25</v>
      </c>
      <c r="E33" t="s">
        <v>622</v>
      </c>
      <c r="F33" s="23">
        <v>2717000000</v>
      </c>
      <c r="G33" s="23">
        <v>247000000</v>
      </c>
      <c r="H33" t="s">
        <v>42</v>
      </c>
      <c r="I33" t="s">
        <v>406</v>
      </c>
      <c r="J33" t="s">
        <v>623</v>
      </c>
      <c r="K33" t="s">
        <v>31</v>
      </c>
      <c r="L33">
        <v>140303</v>
      </c>
      <c r="M33" t="s">
        <v>30</v>
      </c>
      <c r="N33" t="s">
        <v>32</v>
      </c>
      <c r="O33" s="23">
        <v>2470000000</v>
      </c>
      <c r="P33" t="s">
        <v>30</v>
      </c>
      <c r="Q33" t="s">
        <v>406</v>
      </c>
      <c r="R33" t="s">
        <v>494</v>
      </c>
      <c r="S33" t="s">
        <v>544</v>
      </c>
      <c r="T33">
        <v>0</v>
      </c>
      <c r="U33" t="s">
        <v>344</v>
      </c>
      <c r="V33" t="s">
        <v>34</v>
      </c>
    </row>
    <row r="34" spans="1:22" hidden="1" x14ac:dyDescent="0.25">
      <c r="A34" t="s">
        <v>22</v>
      </c>
      <c r="B34" t="s">
        <v>23</v>
      </c>
      <c r="C34" t="s">
        <v>127</v>
      </c>
      <c r="D34" t="s">
        <v>25</v>
      </c>
      <c r="E34" t="s">
        <v>624</v>
      </c>
      <c r="F34" s="23">
        <v>2939310000</v>
      </c>
      <c r="G34" s="23">
        <v>267210000</v>
      </c>
      <c r="H34" t="s">
        <v>27</v>
      </c>
      <c r="I34" t="s">
        <v>406</v>
      </c>
      <c r="J34" t="s">
        <v>625</v>
      </c>
      <c r="K34" t="s">
        <v>31</v>
      </c>
      <c r="L34">
        <v>140303</v>
      </c>
      <c r="M34" t="s">
        <v>30</v>
      </c>
      <c r="N34" t="s">
        <v>32</v>
      </c>
      <c r="O34" s="23">
        <v>2672100000</v>
      </c>
      <c r="P34" t="s">
        <v>30</v>
      </c>
      <c r="Q34" t="s">
        <v>406</v>
      </c>
      <c r="R34" t="s">
        <v>453</v>
      </c>
      <c r="S34" t="s">
        <v>626</v>
      </c>
      <c r="T34">
        <v>0</v>
      </c>
      <c r="U34" t="s">
        <v>344</v>
      </c>
      <c r="V34" t="s">
        <v>34</v>
      </c>
    </row>
    <row r="35" spans="1:22" hidden="1" x14ac:dyDescent="0.25">
      <c r="A35" t="s">
        <v>22</v>
      </c>
      <c r="B35" t="s">
        <v>23</v>
      </c>
      <c r="C35" t="s">
        <v>127</v>
      </c>
      <c r="D35" t="s">
        <v>25</v>
      </c>
      <c r="E35" t="s">
        <v>627</v>
      </c>
      <c r="F35" s="23">
        <v>1526985691</v>
      </c>
      <c r="G35" s="23">
        <v>138816881</v>
      </c>
      <c r="H35" t="s">
        <v>27</v>
      </c>
      <c r="I35" t="s">
        <v>406</v>
      </c>
      <c r="J35" t="s">
        <v>628</v>
      </c>
      <c r="K35" t="s">
        <v>31</v>
      </c>
      <c r="L35">
        <v>140303</v>
      </c>
      <c r="M35" t="s">
        <v>30</v>
      </c>
      <c r="N35" t="s">
        <v>32</v>
      </c>
      <c r="O35" s="23">
        <v>1388168810</v>
      </c>
      <c r="P35" t="s">
        <v>30</v>
      </c>
      <c r="Q35" t="s">
        <v>406</v>
      </c>
      <c r="R35" t="s">
        <v>445</v>
      </c>
      <c r="S35" t="s">
        <v>629</v>
      </c>
      <c r="T35">
        <v>0</v>
      </c>
      <c r="U35" t="s">
        <v>344</v>
      </c>
      <c r="V35" t="s">
        <v>34</v>
      </c>
    </row>
    <row r="36" spans="1:22" hidden="1" x14ac:dyDescent="0.25">
      <c r="A36" t="s">
        <v>22</v>
      </c>
      <c r="B36" t="s">
        <v>23</v>
      </c>
      <c r="C36" t="s">
        <v>127</v>
      </c>
      <c r="D36" t="s">
        <v>25</v>
      </c>
      <c r="E36" t="s">
        <v>630</v>
      </c>
      <c r="F36" s="23">
        <v>4415113890</v>
      </c>
      <c r="G36" s="23">
        <v>401373990</v>
      </c>
      <c r="H36" t="s">
        <v>63</v>
      </c>
      <c r="I36" t="s">
        <v>406</v>
      </c>
      <c r="J36" t="s">
        <v>631</v>
      </c>
      <c r="K36" t="s">
        <v>31</v>
      </c>
      <c r="L36">
        <v>140303</v>
      </c>
      <c r="M36" t="s">
        <v>30</v>
      </c>
      <c r="N36" t="s">
        <v>228</v>
      </c>
      <c r="O36" s="23">
        <v>4013739900</v>
      </c>
      <c r="P36" t="s">
        <v>30</v>
      </c>
      <c r="Q36" t="s">
        <v>406</v>
      </c>
      <c r="R36" t="s">
        <v>447</v>
      </c>
      <c r="S36" t="s">
        <v>632</v>
      </c>
      <c r="T36">
        <v>0</v>
      </c>
      <c r="U36" t="s">
        <v>344</v>
      </c>
      <c r="V36" t="s">
        <v>34</v>
      </c>
    </row>
    <row r="37" spans="1:22" hidden="1" x14ac:dyDescent="0.25">
      <c r="A37" t="s">
        <v>22</v>
      </c>
      <c r="B37" t="s">
        <v>23</v>
      </c>
      <c r="C37" t="s">
        <v>24</v>
      </c>
      <c r="D37" t="s">
        <v>25</v>
      </c>
      <c r="E37" t="s">
        <v>571</v>
      </c>
      <c r="F37" s="23">
        <v>990000000</v>
      </c>
      <c r="G37" s="23">
        <v>90000000</v>
      </c>
      <c r="H37" t="s">
        <v>36</v>
      </c>
      <c r="I37" t="s">
        <v>572</v>
      </c>
      <c r="J37" t="s">
        <v>573</v>
      </c>
      <c r="K37" t="s">
        <v>31</v>
      </c>
      <c r="L37">
        <v>140303</v>
      </c>
      <c r="M37" t="s">
        <v>91</v>
      </c>
      <c r="N37" t="s">
        <v>32</v>
      </c>
      <c r="O37" s="23">
        <v>900000000</v>
      </c>
      <c r="P37" t="s">
        <v>574</v>
      </c>
      <c r="Q37" t="s">
        <v>30</v>
      </c>
      <c r="R37" t="s">
        <v>30</v>
      </c>
      <c r="S37" t="s">
        <v>549</v>
      </c>
      <c r="T37">
        <v>0</v>
      </c>
      <c r="U37" t="s">
        <v>30</v>
      </c>
      <c r="V37" t="s">
        <v>63</v>
      </c>
    </row>
    <row r="38" spans="1:22" hidden="1" x14ac:dyDescent="0.25">
      <c r="A38" t="s">
        <v>22</v>
      </c>
      <c r="B38" t="s">
        <v>23</v>
      </c>
      <c r="C38" t="s">
        <v>24</v>
      </c>
      <c r="D38" t="s">
        <v>25</v>
      </c>
      <c r="E38" t="s">
        <v>580</v>
      </c>
      <c r="F38" s="23">
        <v>990000000</v>
      </c>
      <c r="G38" s="23">
        <v>90000000</v>
      </c>
      <c r="H38" t="s">
        <v>36</v>
      </c>
      <c r="I38" t="s">
        <v>572</v>
      </c>
      <c r="J38" t="s">
        <v>573</v>
      </c>
      <c r="K38" t="s">
        <v>31</v>
      </c>
      <c r="L38">
        <v>140303</v>
      </c>
      <c r="M38" t="s">
        <v>91</v>
      </c>
      <c r="N38" t="s">
        <v>32</v>
      </c>
      <c r="O38" s="23">
        <v>900000000</v>
      </c>
      <c r="P38" t="s">
        <v>574</v>
      </c>
      <c r="Q38" t="s">
        <v>30</v>
      </c>
      <c r="R38" t="s">
        <v>30</v>
      </c>
      <c r="S38" t="s">
        <v>549</v>
      </c>
      <c r="T38">
        <v>0</v>
      </c>
      <c r="U38" t="s">
        <v>30</v>
      </c>
      <c r="V38" t="s">
        <v>63</v>
      </c>
    </row>
    <row r="39" spans="1:22" hidden="1" x14ac:dyDescent="0.25">
      <c r="A39" t="s">
        <v>22</v>
      </c>
      <c r="B39" t="s">
        <v>23</v>
      </c>
      <c r="C39" t="s">
        <v>24</v>
      </c>
      <c r="D39" t="s">
        <v>25</v>
      </c>
      <c r="E39" t="s">
        <v>581</v>
      </c>
      <c r="F39" s="23">
        <v>990000000</v>
      </c>
      <c r="G39" s="23">
        <v>90000000</v>
      </c>
      <c r="H39" t="s">
        <v>36</v>
      </c>
      <c r="I39" t="s">
        <v>572</v>
      </c>
      <c r="J39" t="s">
        <v>582</v>
      </c>
      <c r="K39" t="s">
        <v>31</v>
      </c>
      <c r="L39">
        <v>140303</v>
      </c>
      <c r="M39" t="s">
        <v>91</v>
      </c>
      <c r="N39" t="s">
        <v>32</v>
      </c>
      <c r="O39" s="23">
        <v>900000000</v>
      </c>
      <c r="P39" t="s">
        <v>574</v>
      </c>
      <c r="Q39" t="s">
        <v>30</v>
      </c>
      <c r="R39" t="s">
        <v>30</v>
      </c>
      <c r="S39" t="s">
        <v>549</v>
      </c>
      <c r="T39">
        <v>0</v>
      </c>
      <c r="U39" t="s">
        <v>30</v>
      </c>
      <c r="V39" t="s">
        <v>63</v>
      </c>
    </row>
    <row r="40" spans="1:22" hidden="1" x14ac:dyDescent="0.25">
      <c r="A40" t="s">
        <v>22</v>
      </c>
      <c r="B40" t="s">
        <v>23</v>
      </c>
      <c r="C40" t="s">
        <v>24</v>
      </c>
      <c r="D40" t="s">
        <v>25</v>
      </c>
      <c r="E40" t="s">
        <v>583</v>
      </c>
      <c r="F40" s="23">
        <v>693000000</v>
      </c>
      <c r="G40" s="23">
        <v>63000000</v>
      </c>
      <c r="H40" t="s">
        <v>36</v>
      </c>
      <c r="I40" t="s">
        <v>572</v>
      </c>
      <c r="J40" t="s">
        <v>584</v>
      </c>
      <c r="K40" t="s">
        <v>31</v>
      </c>
      <c r="L40">
        <v>140303</v>
      </c>
      <c r="M40" t="s">
        <v>91</v>
      </c>
      <c r="N40" t="s">
        <v>32</v>
      </c>
      <c r="O40" s="23">
        <v>630000000</v>
      </c>
      <c r="P40" t="s">
        <v>574</v>
      </c>
      <c r="Q40" t="s">
        <v>30</v>
      </c>
      <c r="R40" t="s">
        <v>30</v>
      </c>
      <c r="S40" t="s">
        <v>549</v>
      </c>
      <c r="T40">
        <v>0</v>
      </c>
      <c r="U40" t="s">
        <v>30</v>
      </c>
      <c r="V40" t="s">
        <v>63</v>
      </c>
    </row>
    <row r="41" spans="1:22" x14ac:dyDescent="0.25">
      <c r="A41" t="s">
        <v>22</v>
      </c>
      <c r="B41" t="s">
        <v>23</v>
      </c>
      <c r="C41" t="s">
        <v>24</v>
      </c>
      <c r="D41" t="s">
        <v>25</v>
      </c>
      <c r="E41" t="s">
        <v>585</v>
      </c>
      <c r="F41" s="23">
        <v>1894200000</v>
      </c>
      <c r="G41" s="23">
        <v>172200000</v>
      </c>
      <c r="H41" t="s">
        <v>27</v>
      </c>
      <c r="I41" t="s">
        <v>572</v>
      </c>
      <c r="J41" t="s">
        <v>586</v>
      </c>
      <c r="K41" t="s">
        <v>31</v>
      </c>
      <c r="L41">
        <v>140303</v>
      </c>
      <c r="M41" t="s">
        <v>30</v>
      </c>
      <c r="N41" t="s">
        <v>32</v>
      </c>
      <c r="O41" s="23">
        <v>1722000000</v>
      </c>
      <c r="P41" t="s">
        <v>30</v>
      </c>
      <c r="Q41" t="s">
        <v>30</v>
      </c>
      <c r="R41" t="s">
        <v>30</v>
      </c>
      <c r="S41" t="s">
        <v>587</v>
      </c>
      <c r="T41">
        <v>0</v>
      </c>
      <c r="U41" t="s">
        <v>30</v>
      </c>
      <c r="V41" t="s">
        <v>34</v>
      </c>
    </row>
    <row r="42" spans="1:22" hidden="1" x14ac:dyDescent="0.25">
      <c r="A42" t="s">
        <v>22</v>
      </c>
      <c r="B42" t="s">
        <v>23</v>
      </c>
      <c r="C42" t="s">
        <v>24</v>
      </c>
      <c r="D42" t="s">
        <v>25</v>
      </c>
      <c r="E42" t="s">
        <v>593</v>
      </c>
      <c r="F42" s="23">
        <v>693000000</v>
      </c>
      <c r="G42" s="23">
        <v>63000000</v>
      </c>
      <c r="H42" t="s">
        <v>36</v>
      </c>
      <c r="I42" t="s">
        <v>594</v>
      </c>
      <c r="J42" t="s">
        <v>595</v>
      </c>
      <c r="K42" t="s">
        <v>31</v>
      </c>
      <c r="L42">
        <v>140303</v>
      </c>
      <c r="M42" t="s">
        <v>91</v>
      </c>
      <c r="N42" t="s">
        <v>32</v>
      </c>
      <c r="O42" s="23">
        <v>630000000</v>
      </c>
      <c r="P42" t="s">
        <v>562</v>
      </c>
      <c r="Q42" t="s">
        <v>30</v>
      </c>
      <c r="R42" t="s">
        <v>30</v>
      </c>
      <c r="S42" t="s">
        <v>596</v>
      </c>
      <c r="T42">
        <v>0</v>
      </c>
      <c r="U42" t="s">
        <v>30</v>
      </c>
      <c r="V42" t="s">
        <v>63</v>
      </c>
    </row>
    <row r="43" spans="1:22" hidden="1" x14ac:dyDescent="0.25">
      <c r="A43" t="s">
        <v>22</v>
      </c>
      <c r="B43" t="s">
        <v>23</v>
      </c>
      <c r="C43" t="s">
        <v>24</v>
      </c>
      <c r="D43" t="s">
        <v>25</v>
      </c>
      <c r="E43" t="s">
        <v>597</v>
      </c>
      <c r="F43" s="23">
        <v>1463000000</v>
      </c>
      <c r="G43" s="23">
        <v>133000000</v>
      </c>
      <c r="H43" t="s">
        <v>36</v>
      </c>
      <c r="I43" t="s">
        <v>594</v>
      </c>
      <c r="J43" t="s">
        <v>598</v>
      </c>
      <c r="K43" t="s">
        <v>31</v>
      </c>
      <c r="L43">
        <v>140303</v>
      </c>
      <c r="M43" t="s">
        <v>91</v>
      </c>
      <c r="N43" t="s">
        <v>32</v>
      </c>
      <c r="O43" s="23">
        <v>1330000000</v>
      </c>
      <c r="P43" t="s">
        <v>562</v>
      </c>
      <c r="Q43" t="s">
        <v>30</v>
      </c>
      <c r="R43" t="s">
        <v>30</v>
      </c>
      <c r="S43" t="s">
        <v>599</v>
      </c>
      <c r="T43">
        <v>0</v>
      </c>
      <c r="U43" t="s">
        <v>30</v>
      </c>
      <c r="V43" t="s">
        <v>63</v>
      </c>
    </row>
    <row r="44" spans="1:22" hidden="1" x14ac:dyDescent="0.25">
      <c r="A44" t="s">
        <v>22</v>
      </c>
      <c r="B44" t="s">
        <v>23</v>
      </c>
      <c r="C44" t="s">
        <v>24</v>
      </c>
      <c r="D44" t="s">
        <v>25</v>
      </c>
      <c r="E44" t="s">
        <v>600</v>
      </c>
      <c r="F44" s="23">
        <v>990000000</v>
      </c>
      <c r="G44" s="23">
        <v>90000000</v>
      </c>
      <c r="H44" t="s">
        <v>36</v>
      </c>
      <c r="I44" t="s">
        <v>594</v>
      </c>
      <c r="J44" t="s">
        <v>595</v>
      </c>
      <c r="K44" t="s">
        <v>31</v>
      </c>
      <c r="L44">
        <v>140303</v>
      </c>
      <c r="M44" t="s">
        <v>91</v>
      </c>
      <c r="N44" t="s">
        <v>32</v>
      </c>
      <c r="O44" s="23">
        <v>900000000</v>
      </c>
      <c r="P44" t="s">
        <v>562</v>
      </c>
      <c r="Q44" t="s">
        <v>30</v>
      </c>
      <c r="R44" t="s">
        <v>30</v>
      </c>
      <c r="S44" t="s">
        <v>601</v>
      </c>
      <c r="T44">
        <v>0</v>
      </c>
      <c r="U44" t="s">
        <v>30</v>
      </c>
      <c r="V44" t="s">
        <v>63</v>
      </c>
    </row>
    <row r="45" spans="1:22" hidden="1" x14ac:dyDescent="0.25">
      <c r="A45" t="s">
        <v>22</v>
      </c>
      <c r="B45" t="s">
        <v>23</v>
      </c>
      <c r="C45" t="s">
        <v>24</v>
      </c>
      <c r="D45" t="s">
        <v>25</v>
      </c>
      <c r="E45" t="s">
        <v>602</v>
      </c>
      <c r="F45" s="23">
        <v>308000000</v>
      </c>
      <c r="G45" s="23">
        <v>28000000</v>
      </c>
      <c r="H45" t="s">
        <v>36</v>
      </c>
      <c r="I45" t="s">
        <v>594</v>
      </c>
      <c r="J45" t="s">
        <v>603</v>
      </c>
      <c r="K45" t="s">
        <v>31</v>
      </c>
      <c r="L45">
        <v>140303</v>
      </c>
      <c r="M45" t="s">
        <v>91</v>
      </c>
      <c r="N45" t="s">
        <v>32</v>
      </c>
      <c r="O45" s="23">
        <v>280000000</v>
      </c>
      <c r="P45" t="s">
        <v>562</v>
      </c>
      <c r="Q45" t="s">
        <v>30</v>
      </c>
      <c r="R45" t="s">
        <v>30</v>
      </c>
      <c r="S45" t="s">
        <v>604</v>
      </c>
      <c r="T45">
        <v>0</v>
      </c>
      <c r="U45" t="s">
        <v>30</v>
      </c>
      <c r="V45" t="s">
        <v>63</v>
      </c>
    </row>
    <row r="46" spans="1:22" hidden="1" x14ac:dyDescent="0.25">
      <c r="A46" t="s">
        <v>22</v>
      </c>
      <c r="B46" t="s">
        <v>23</v>
      </c>
      <c r="C46" t="s">
        <v>24</v>
      </c>
      <c r="D46" t="s">
        <v>25</v>
      </c>
      <c r="E46" t="s">
        <v>605</v>
      </c>
      <c r="F46" s="23">
        <v>1463000000</v>
      </c>
      <c r="G46" s="23">
        <v>133000000</v>
      </c>
      <c r="H46" t="s">
        <v>36</v>
      </c>
      <c r="I46" t="s">
        <v>594</v>
      </c>
      <c r="J46" t="s">
        <v>606</v>
      </c>
      <c r="K46" t="s">
        <v>31</v>
      </c>
      <c r="L46">
        <v>140303</v>
      </c>
      <c r="M46" t="s">
        <v>91</v>
      </c>
      <c r="N46" t="s">
        <v>32</v>
      </c>
      <c r="O46" s="23">
        <v>1330000000</v>
      </c>
      <c r="P46" t="s">
        <v>562</v>
      </c>
      <c r="Q46" t="s">
        <v>30</v>
      </c>
      <c r="R46" t="s">
        <v>30</v>
      </c>
      <c r="S46" t="s">
        <v>607</v>
      </c>
      <c r="T46">
        <v>0</v>
      </c>
      <c r="U46" t="s">
        <v>30</v>
      </c>
      <c r="V46" t="s">
        <v>63</v>
      </c>
    </row>
    <row r="47" spans="1:22" hidden="1" x14ac:dyDescent="0.25">
      <c r="A47" t="s">
        <v>22</v>
      </c>
      <c r="B47" t="s">
        <v>23</v>
      </c>
      <c r="C47" t="s">
        <v>24</v>
      </c>
      <c r="D47" t="s">
        <v>25</v>
      </c>
      <c r="E47" t="s">
        <v>608</v>
      </c>
      <c r="F47" s="23">
        <v>990000000</v>
      </c>
      <c r="G47" s="23">
        <v>90000000</v>
      </c>
      <c r="H47" t="s">
        <v>36</v>
      </c>
      <c r="I47" t="s">
        <v>594</v>
      </c>
      <c r="J47" t="s">
        <v>609</v>
      </c>
      <c r="K47" t="s">
        <v>31</v>
      </c>
      <c r="L47">
        <v>140303</v>
      </c>
      <c r="M47" t="s">
        <v>91</v>
      </c>
      <c r="N47" t="s">
        <v>32</v>
      </c>
      <c r="O47" s="23">
        <v>900000000</v>
      </c>
      <c r="P47" t="s">
        <v>562</v>
      </c>
      <c r="Q47" t="s">
        <v>30</v>
      </c>
      <c r="R47" t="s">
        <v>30</v>
      </c>
      <c r="S47" t="s">
        <v>610</v>
      </c>
      <c r="T47">
        <v>0</v>
      </c>
      <c r="U47" t="s">
        <v>30</v>
      </c>
      <c r="V47" t="s">
        <v>63</v>
      </c>
    </row>
    <row r="48" spans="1:22" hidden="1" x14ac:dyDescent="0.25">
      <c r="A48" t="s">
        <v>22</v>
      </c>
      <c r="B48" t="s">
        <v>23</v>
      </c>
      <c r="C48" t="s">
        <v>24</v>
      </c>
      <c r="D48" t="s">
        <v>25</v>
      </c>
      <c r="E48" t="s">
        <v>611</v>
      </c>
      <c r="F48" s="23">
        <v>907500000</v>
      </c>
      <c r="G48" s="23">
        <v>82500000</v>
      </c>
      <c r="H48" t="s">
        <v>36</v>
      </c>
      <c r="I48" t="s">
        <v>594</v>
      </c>
      <c r="J48" t="s">
        <v>603</v>
      </c>
      <c r="K48" t="s">
        <v>31</v>
      </c>
      <c r="L48">
        <v>140303</v>
      </c>
      <c r="M48" t="s">
        <v>91</v>
      </c>
      <c r="N48" t="s">
        <v>32</v>
      </c>
      <c r="O48" s="23">
        <v>825000000</v>
      </c>
      <c r="P48" t="s">
        <v>562</v>
      </c>
      <c r="Q48" t="s">
        <v>30</v>
      </c>
      <c r="R48" t="s">
        <v>30</v>
      </c>
      <c r="S48" t="s">
        <v>612</v>
      </c>
      <c r="T48">
        <v>0</v>
      </c>
      <c r="U48" t="s">
        <v>30</v>
      </c>
      <c r="V48" t="s">
        <v>63</v>
      </c>
    </row>
    <row r="49" spans="1:22" hidden="1" x14ac:dyDescent="0.25">
      <c r="A49" t="s">
        <v>22</v>
      </c>
      <c r="B49" t="s">
        <v>23</v>
      </c>
      <c r="C49" t="s">
        <v>24</v>
      </c>
      <c r="D49" t="s">
        <v>25</v>
      </c>
      <c r="E49" t="s">
        <v>613</v>
      </c>
      <c r="F49" s="23">
        <v>990000000</v>
      </c>
      <c r="G49" s="23">
        <v>90000000</v>
      </c>
      <c r="H49" t="s">
        <v>36</v>
      </c>
      <c r="I49" t="s">
        <v>594</v>
      </c>
      <c r="J49" t="s">
        <v>609</v>
      </c>
      <c r="K49" t="s">
        <v>31</v>
      </c>
      <c r="L49">
        <v>140303</v>
      </c>
      <c r="M49" t="s">
        <v>91</v>
      </c>
      <c r="N49" t="s">
        <v>32</v>
      </c>
      <c r="O49" s="23">
        <v>900000000</v>
      </c>
      <c r="P49" t="s">
        <v>562</v>
      </c>
      <c r="Q49" t="s">
        <v>30</v>
      </c>
      <c r="R49" t="s">
        <v>30</v>
      </c>
      <c r="S49" t="s">
        <v>614</v>
      </c>
      <c r="T49">
        <v>0</v>
      </c>
      <c r="U49" t="s">
        <v>30</v>
      </c>
      <c r="V49" t="s">
        <v>63</v>
      </c>
    </row>
    <row r="50" spans="1:22" hidden="1" x14ac:dyDescent="0.25">
      <c r="A50" t="s">
        <v>22</v>
      </c>
      <c r="B50" t="s">
        <v>23</v>
      </c>
      <c r="C50" t="s">
        <v>24</v>
      </c>
      <c r="D50" t="s">
        <v>25</v>
      </c>
      <c r="E50" t="s">
        <v>615</v>
      </c>
      <c r="F50" s="23">
        <v>1463000000</v>
      </c>
      <c r="G50" s="23">
        <v>133000000</v>
      </c>
      <c r="H50" t="s">
        <v>36</v>
      </c>
      <c r="I50" t="s">
        <v>594</v>
      </c>
      <c r="J50" t="s">
        <v>606</v>
      </c>
      <c r="K50" t="s">
        <v>31</v>
      </c>
      <c r="L50">
        <v>140303</v>
      </c>
      <c r="M50" t="s">
        <v>91</v>
      </c>
      <c r="N50" t="s">
        <v>32</v>
      </c>
      <c r="O50" s="23">
        <v>1330000000</v>
      </c>
      <c r="P50" t="s">
        <v>562</v>
      </c>
      <c r="Q50" t="s">
        <v>30</v>
      </c>
      <c r="R50" t="s">
        <v>30</v>
      </c>
      <c r="S50" t="s">
        <v>616</v>
      </c>
      <c r="T50">
        <v>0</v>
      </c>
      <c r="U50" t="s">
        <v>30</v>
      </c>
      <c r="V50" t="s">
        <v>63</v>
      </c>
    </row>
    <row r="51" spans="1:22" hidden="1" x14ac:dyDescent="0.25">
      <c r="A51" t="s">
        <v>22</v>
      </c>
      <c r="B51" t="s">
        <v>23</v>
      </c>
      <c r="C51" t="s">
        <v>24</v>
      </c>
      <c r="D51" t="s">
        <v>25</v>
      </c>
      <c r="E51" t="s">
        <v>617</v>
      </c>
      <c r="F51" s="23">
        <v>1463000000</v>
      </c>
      <c r="G51" s="23">
        <v>133000000</v>
      </c>
      <c r="H51" t="s">
        <v>36</v>
      </c>
      <c r="I51" t="s">
        <v>594</v>
      </c>
      <c r="J51" t="s">
        <v>598</v>
      </c>
      <c r="K51" t="s">
        <v>31</v>
      </c>
      <c r="L51">
        <v>140303</v>
      </c>
      <c r="M51" t="s">
        <v>91</v>
      </c>
      <c r="N51" t="s">
        <v>32</v>
      </c>
      <c r="O51" s="23">
        <v>1330000000</v>
      </c>
      <c r="P51" t="s">
        <v>562</v>
      </c>
      <c r="Q51" t="s">
        <v>30</v>
      </c>
      <c r="R51" t="s">
        <v>30</v>
      </c>
      <c r="S51" t="s">
        <v>618</v>
      </c>
      <c r="T51">
        <v>0</v>
      </c>
      <c r="U51" t="s">
        <v>30</v>
      </c>
      <c r="V51" t="s">
        <v>63</v>
      </c>
    </row>
    <row r="52" spans="1:22" hidden="1" x14ac:dyDescent="0.25">
      <c r="A52" t="s">
        <v>22</v>
      </c>
      <c r="B52" t="s">
        <v>23</v>
      </c>
      <c r="C52" t="s">
        <v>24</v>
      </c>
      <c r="D52" t="s">
        <v>25</v>
      </c>
      <c r="E52" t="s">
        <v>619</v>
      </c>
      <c r="F52" s="23">
        <v>1485000000</v>
      </c>
      <c r="G52" s="23">
        <v>135000000</v>
      </c>
      <c r="H52" t="s">
        <v>36</v>
      </c>
      <c r="I52" t="s">
        <v>594</v>
      </c>
      <c r="J52" t="s">
        <v>620</v>
      </c>
      <c r="K52" t="s">
        <v>31</v>
      </c>
      <c r="L52">
        <v>140303</v>
      </c>
      <c r="M52" t="s">
        <v>91</v>
      </c>
      <c r="N52" t="s">
        <v>32</v>
      </c>
      <c r="O52" s="23">
        <v>1350000000</v>
      </c>
      <c r="P52" t="s">
        <v>562</v>
      </c>
      <c r="Q52" t="s">
        <v>30</v>
      </c>
      <c r="R52" t="s">
        <v>30</v>
      </c>
      <c r="S52" t="s">
        <v>621</v>
      </c>
      <c r="T52">
        <v>0</v>
      </c>
      <c r="U52" t="s">
        <v>30</v>
      </c>
      <c r="V52" t="s">
        <v>63</v>
      </c>
    </row>
    <row r="53" spans="1:22" x14ac:dyDescent="0.25">
      <c r="A53" t="s">
        <v>22</v>
      </c>
      <c r="B53" t="s">
        <v>23</v>
      </c>
      <c r="C53" t="s">
        <v>24</v>
      </c>
      <c r="D53" t="s">
        <v>25</v>
      </c>
      <c r="E53" t="s">
        <v>703</v>
      </c>
      <c r="F53" s="23">
        <v>2475000000</v>
      </c>
      <c r="G53" s="23">
        <v>225000000</v>
      </c>
      <c r="H53" t="s">
        <v>27</v>
      </c>
      <c r="I53" t="s">
        <v>704</v>
      </c>
      <c r="J53" t="s">
        <v>705</v>
      </c>
      <c r="K53" t="s">
        <v>31</v>
      </c>
      <c r="L53">
        <v>140303</v>
      </c>
      <c r="M53" t="s">
        <v>30</v>
      </c>
      <c r="N53" t="s">
        <v>32</v>
      </c>
      <c r="O53" s="23">
        <v>2250000000</v>
      </c>
      <c r="P53" t="s">
        <v>30</v>
      </c>
      <c r="Q53" t="s">
        <v>30</v>
      </c>
      <c r="R53" t="s">
        <v>30</v>
      </c>
      <c r="S53" t="s">
        <v>706</v>
      </c>
      <c r="T53">
        <v>0</v>
      </c>
      <c r="U53" t="s">
        <v>30</v>
      </c>
      <c r="V53" t="s">
        <v>34</v>
      </c>
    </row>
    <row r="54" spans="1:22" x14ac:dyDescent="0.25">
      <c r="A54" t="s">
        <v>22</v>
      </c>
      <c r="B54" t="s">
        <v>23</v>
      </c>
      <c r="C54" t="s">
        <v>24</v>
      </c>
      <c r="D54" t="s">
        <v>25</v>
      </c>
      <c r="E54" t="s">
        <v>707</v>
      </c>
      <c r="F54" s="23">
        <v>2557500000</v>
      </c>
      <c r="G54" s="23">
        <v>232500000</v>
      </c>
      <c r="H54" t="s">
        <v>27</v>
      </c>
      <c r="I54" t="s">
        <v>704</v>
      </c>
      <c r="J54" t="s">
        <v>708</v>
      </c>
      <c r="K54" t="s">
        <v>31</v>
      </c>
      <c r="L54">
        <v>140303</v>
      </c>
      <c r="M54" t="s">
        <v>30</v>
      </c>
      <c r="N54" t="s">
        <v>32</v>
      </c>
      <c r="O54" s="23">
        <v>2325000000</v>
      </c>
      <c r="P54" t="s">
        <v>30</v>
      </c>
      <c r="Q54" t="s">
        <v>30</v>
      </c>
      <c r="R54" t="s">
        <v>30</v>
      </c>
      <c r="S54" t="s">
        <v>709</v>
      </c>
      <c r="T54">
        <v>0</v>
      </c>
      <c r="U54" t="s">
        <v>30</v>
      </c>
      <c r="V54" t="s">
        <v>34</v>
      </c>
    </row>
    <row r="55" spans="1:22" x14ac:dyDescent="0.25">
      <c r="A55" t="s">
        <v>22</v>
      </c>
      <c r="B55" t="s">
        <v>23</v>
      </c>
      <c r="C55" t="s">
        <v>24</v>
      </c>
      <c r="D55" t="s">
        <v>25</v>
      </c>
      <c r="E55" t="s">
        <v>655</v>
      </c>
      <c r="F55" s="23">
        <v>2200000000</v>
      </c>
      <c r="G55" s="23">
        <v>200000000</v>
      </c>
      <c r="H55" t="s">
        <v>27</v>
      </c>
      <c r="I55" t="s">
        <v>656</v>
      </c>
      <c r="J55" t="s">
        <v>657</v>
      </c>
      <c r="K55" t="s">
        <v>31</v>
      </c>
      <c r="L55">
        <v>140303</v>
      </c>
      <c r="M55" t="s">
        <v>30</v>
      </c>
      <c r="N55" t="s">
        <v>32</v>
      </c>
      <c r="O55" s="23">
        <v>2000000000</v>
      </c>
      <c r="P55" t="s">
        <v>30</v>
      </c>
      <c r="Q55" t="s">
        <v>30</v>
      </c>
      <c r="R55" t="s">
        <v>30</v>
      </c>
      <c r="S55" t="s">
        <v>658</v>
      </c>
      <c r="T55">
        <v>0</v>
      </c>
      <c r="U55" t="s">
        <v>30</v>
      </c>
      <c r="V55" t="s">
        <v>34</v>
      </c>
    </row>
    <row r="56" spans="1:22" x14ac:dyDescent="0.25">
      <c r="A56" t="s">
        <v>22</v>
      </c>
      <c r="B56" t="s">
        <v>23</v>
      </c>
      <c r="C56" t="s">
        <v>24</v>
      </c>
      <c r="D56" t="s">
        <v>25</v>
      </c>
      <c r="E56" t="s">
        <v>659</v>
      </c>
      <c r="F56" s="23">
        <v>1600500000</v>
      </c>
      <c r="G56" s="23">
        <v>145500000</v>
      </c>
      <c r="H56" t="s">
        <v>27</v>
      </c>
      <c r="I56" t="s">
        <v>656</v>
      </c>
      <c r="J56" t="s">
        <v>657</v>
      </c>
      <c r="K56" t="s">
        <v>31</v>
      </c>
      <c r="L56">
        <v>140303</v>
      </c>
      <c r="M56" t="s">
        <v>30</v>
      </c>
      <c r="N56" t="s">
        <v>32</v>
      </c>
      <c r="O56" s="23">
        <v>1455000000</v>
      </c>
      <c r="P56" t="s">
        <v>30</v>
      </c>
      <c r="Q56" t="s">
        <v>30</v>
      </c>
      <c r="R56" t="s">
        <v>30</v>
      </c>
      <c r="S56" t="s">
        <v>660</v>
      </c>
      <c r="T56">
        <v>0</v>
      </c>
      <c r="U56" t="s">
        <v>30</v>
      </c>
      <c r="V56" t="s">
        <v>34</v>
      </c>
    </row>
    <row r="57" spans="1:22" x14ac:dyDescent="0.25">
      <c r="A57" t="s">
        <v>22</v>
      </c>
      <c r="B57" t="s">
        <v>23</v>
      </c>
      <c r="C57" t="s">
        <v>24</v>
      </c>
      <c r="D57" t="s">
        <v>25</v>
      </c>
      <c r="E57" t="s">
        <v>661</v>
      </c>
      <c r="F57" s="23">
        <v>479600000</v>
      </c>
      <c r="G57" s="23">
        <v>43600000</v>
      </c>
      <c r="H57" t="s">
        <v>27</v>
      </c>
      <c r="I57" t="s">
        <v>656</v>
      </c>
      <c r="J57" t="s">
        <v>662</v>
      </c>
      <c r="K57" t="s">
        <v>31</v>
      </c>
      <c r="L57">
        <v>140303</v>
      </c>
      <c r="M57" t="s">
        <v>30</v>
      </c>
      <c r="N57" t="s">
        <v>32</v>
      </c>
      <c r="O57" s="23">
        <v>436000000</v>
      </c>
      <c r="P57" t="s">
        <v>30</v>
      </c>
      <c r="Q57" t="s">
        <v>30</v>
      </c>
      <c r="R57" t="s">
        <v>30</v>
      </c>
      <c r="S57" t="s">
        <v>663</v>
      </c>
      <c r="T57">
        <v>0</v>
      </c>
      <c r="U57" t="s">
        <v>30</v>
      </c>
      <c r="V57" t="s">
        <v>34</v>
      </c>
    </row>
    <row r="58" spans="1:22" x14ac:dyDescent="0.25">
      <c r="A58" t="s">
        <v>22</v>
      </c>
      <c r="B58" t="s">
        <v>23</v>
      </c>
      <c r="C58" t="s">
        <v>127</v>
      </c>
      <c r="D58" t="s">
        <v>25</v>
      </c>
      <c r="E58" t="s">
        <v>664</v>
      </c>
      <c r="F58" s="23">
        <v>721600000</v>
      </c>
      <c r="G58" s="23">
        <v>65600000</v>
      </c>
      <c r="H58" t="s">
        <v>27</v>
      </c>
      <c r="I58" t="s">
        <v>562</v>
      </c>
      <c r="J58" t="s">
        <v>665</v>
      </c>
      <c r="K58" t="s">
        <v>31</v>
      </c>
      <c r="L58">
        <v>140303</v>
      </c>
      <c r="M58" t="s">
        <v>30</v>
      </c>
      <c r="N58" t="s">
        <v>32</v>
      </c>
      <c r="O58" s="23">
        <v>656000000</v>
      </c>
      <c r="P58" t="s">
        <v>30</v>
      </c>
      <c r="Q58" t="s">
        <v>562</v>
      </c>
      <c r="R58" t="s">
        <v>559</v>
      </c>
      <c r="S58" t="s">
        <v>666</v>
      </c>
      <c r="T58">
        <v>0</v>
      </c>
      <c r="U58" t="s">
        <v>30</v>
      </c>
      <c r="V58" t="s">
        <v>34</v>
      </c>
    </row>
    <row r="59" spans="1:22" x14ac:dyDescent="0.25">
      <c r="A59" t="s">
        <v>22</v>
      </c>
      <c r="B59" t="s">
        <v>23</v>
      </c>
      <c r="C59" t="s">
        <v>127</v>
      </c>
      <c r="D59" t="s">
        <v>25</v>
      </c>
      <c r="E59" t="s">
        <v>667</v>
      </c>
      <c r="F59" s="23">
        <v>2502500000</v>
      </c>
      <c r="G59" s="23">
        <v>227500000</v>
      </c>
      <c r="H59" t="s">
        <v>27</v>
      </c>
      <c r="I59" t="s">
        <v>562</v>
      </c>
      <c r="J59" t="s">
        <v>668</v>
      </c>
      <c r="K59" t="s">
        <v>31</v>
      </c>
      <c r="L59">
        <v>140303</v>
      </c>
      <c r="M59" t="s">
        <v>30</v>
      </c>
      <c r="N59" t="s">
        <v>32</v>
      </c>
      <c r="O59" s="23">
        <v>2275000000</v>
      </c>
      <c r="P59" t="s">
        <v>30</v>
      </c>
      <c r="Q59" t="s">
        <v>562</v>
      </c>
      <c r="R59" t="s">
        <v>589</v>
      </c>
      <c r="S59" t="s">
        <v>669</v>
      </c>
      <c r="T59">
        <v>0</v>
      </c>
      <c r="U59" t="s">
        <v>30</v>
      </c>
      <c r="V59" t="s">
        <v>34</v>
      </c>
    </row>
    <row r="60" spans="1:22" x14ac:dyDescent="0.25">
      <c r="A60" t="s">
        <v>22</v>
      </c>
      <c r="B60" t="s">
        <v>23</v>
      </c>
      <c r="C60" t="s">
        <v>127</v>
      </c>
      <c r="D60" t="s">
        <v>25</v>
      </c>
      <c r="E60" t="s">
        <v>673</v>
      </c>
      <c r="F60" s="23">
        <v>1463000000</v>
      </c>
      <c r="G60" s="23">
        <v>133000000</v>
      </c>
      <c r="H60" t="s">
        <v>27</v>
      </c>
      <c r="I60" t="s">
        <v>562</v>
      </c>
      <c r="J60" t="s">
        <v>674</v>
      </c>
      <c r="K60" t="s">
        <v>31</v>
      </c>
      <c r="L60">
        <v>140303</v>
      </c>
      <c r="M60" t="s">
        <v>30</v>
      </c>
      <c r="N60" t="s">
        <v>32</v>
      </c>
      <c r="O60" s="23">
        <v>1330000000</v>
      </c>
      <c r="P60" t="s">
        <v>30</v>
      </c>
      <c r="Q60" t="s">
        <v>562</v>
      </c>
      <c r="R60" t="s">
        <v>597</v>
      </c>
      <c r="S60" t="s">
        <v>675</v>
      </c>
      <c r="T60">
        <v>0</v>
      </c>
      <c r="U60" t="s">
        <v>30</v>
      </c>
      <c r="V60" t="s">
        <v>34</v>
      </c>
    </row>
    <row r="61" spans="1:22" x14ac:dyDescent="0.25">
      <c r="A61" t="s">
        <v>22</v>
      </c>
      <c r="B61" t="s">
        <v>23</v>
      </c>
      <c r="C61" t="s">
        <v>127</v>
      </c>
      <c r="D61" t="s">
        <v>25</v>
      </c>
      <c r="E61" t="s">
        <v>676</v>
      </c>
      <c r="F61" s="23">
        <v>990000000</v>
      </c>
      <c r="G61" s="23">
        <v>90000000</v>
      </c>
      <c r="H61" t="s">
        <v>27</v>
      </c>
      <c r="I61" t="s">
        <v>562</v>
      </c>
      <c r="J61" t="s">
        <v>677</v>
      </c>
      <c r="K61" t="s">
        <v>31</v>
      </c>
      <c r="L61">
        <v>140303</v>
      </c>
      <c r="M61" t="s">
        <v>30</v>
      </c>
      <c r="N61" t="s">
        <v>32</v>
      </c>
      <c r="O61" s="23">
        <v>900000000</v>
      </c>
      <c r="P61" t="s">
        <v>30</v>
      </c>
      <c r="Q61" t="s">
        <v>562</v>
      </c>
      <c r="R61" t="s">
        <v>613</v>
      </c>
      <c r="S61" t="s">
        <v>678</v>
      </c>
      <c r="T61">
        <v>0</v>
      </c>
      <c r="U61" t="s">
        <v>30</v>
      </c>
      <c r="V61" t="s">
        <v>34</v>
      </c>
    </row>
    <row r="62" spans="1:22" x14ac:dyDescent="0.25">
      <c r="A62" t="s">
        <v>22</v>
      </c>
      <c r="B62" t="s">
        <v>23</v>
      </c>
      <c r="C62" t="s">
        <v>127</v>
      </c>
      <c r="D62" t="s">
        <v>25</v>
      </c>
      <c r="E62" t="s">
        <v>679</v>
      </c>
      <c r="F62" s="23">
        <v>990000000</v>
      </c>
      <c r="G62" s="23">
        <v>90000000</v>
      </c>
      <c r="H62" t="s">
        <v>27</v>
      </c>
      <c r="I62" t="s">
        <v>562</v>
      </c>
      <c r="J62" t="s">
        <v>677</v>
      </c>
      <c r="K62" t="s">
        <v>31</v>
      </c>
      <c r="L62">
        <v>140303</v>
      </c>
      <c r="M62" t="s">
        <v>30</v>
      </c>
      <c r="N62" t="s">
        <v>32</v>
      </c>
      <c r="O62" s="23">
        <v>900000000</v>
      </c>
      <c r="P62" t="s">
        <v>30</v>
      </c>
      <c r="Q62" t="s">
        <v>562</v>
      </c>
      <c r="R62" t="s">
        <v>608</v>
      </c>
      <c r="S62" t="s">
        <v>680</v>
      </c>
      <c r="T62">
        <v>0</v>
      </c>
      <c r="U62" t="s">
        <v>30</v>
      </c>
      <c r="V62" t="s">
        <v>34</v>
      </c>
    </row>
    <row r="63" spans="1:22" x14ac:dyDescent="0.25">
      <c r="A63" t="s">
        <v>22</v>
      </c>
      <c r="B63" t="s">
        <v>23</v>
      </c>
      <c r="C63" t="s">
        <v>127</v>
      </c>
      <c r="D63" t="s">
        <v>25</v>
      </c>
      <c r="E63" t="s">
        <v>681</v>
      </c>
      <c r="F63" s="23">
        <v>308000000</v>
      </c>
      <c r="G63" s="23">
        <v>28000000</v>
      </c>
      <c r="H63" t="s">
        <v>27</v>
      </c>
      <c r="I63" t="s">
        <v>562</v>
      </c>
      <c r="J63" t="s">
        <v>682</v>
      </c>
      <c r="K63" t="s">
        <v>31</v>
      </c>
      <c r="L63">
        <v>140303</v>
      </c>
      <c r="M63" t="s">
        <v>30</v>
      </c>
      <c r="N63" t="s">
        <v>32</v>
      </c>
      <c r="O63" s="23">
        <v>280000000</v>
      </c>
      <c r="P63" t="s">
        <v>30</v>
      </c>
      <c r="Q63" t="s">
        <v>562</v>
      </c>
      <c r="R63" t="s">
        <v>602</v>
      </c>
      <c r="S63" t="s">
        <v>683</v>
      </c>
      <c r="T63">
        <v>0</v>
      </c>
      <c r="U63" t="s">
        <v>30</v>
      </c>
      <c r="V63" t="s">
        <v>34</v>
      </c>
    </row>
    <row r="64" spans="1:22" x14ac:dyDescent="0.25">
      <c r="A64" t="s">
        <v>22</v>
      </c>
      <c r="B64" t="s">
        <v>23</v>
      </c>
      <c r="C64" t="s">
        <v>127</v>
      </c>
      <c r="D64" t="s">
        <v>25</v>
      </c>
      <c r="E64" t="s">
        <v>684</v>
      </c>
      <c r="F64" s="23">
        <v>1485000000</v>
      </c>
      <c r="G64" s="23">
        <v>135000000</v>
      </c>
      <c r="H64" t="s">
        <v>27</v>
      </c>
      <c r="I64" t="s">
        <v>562</v>
      </c>
      <c r="J64" t="s">
        <v>685</v>
      </c>
      <c r="K64" t="s">
        <v>31</v>
      </c>
      <c r="L64">
        <v>140303</v>
      </c>
      <c r="M64" t="s">
        <v>30</v>
      </c>
      <c r="N64" t="s">
        <v>32</v>
      </c>
      <c r="O64" s="23">
        <v>1350000000</v>
      </c>
      <c r="P64" t="s">
        <v>30</v>
      </c>
      <c r="Q64" t="s">
        <v>562</v>
      </c>
      <c r="R64" t="s">
        <v>619</v>
      </c>
      <c r="S64" t="s">
        <v>686</v>
      </c>
      <c r="T64">
        <v>0</v>
      </c>
      <c r="U64" t="s">
        <v>30</v>
      </c>
      <c r="V64" t="s">
        <v>34</v>
      </c>
    </row>
    <row r="65" spans="1:22" x14ac:dyDescent="0.25">
      <c r="A65" t="s">
        <v>22</v>
      </c>
      <c r="B65" t="s">
        <v>23</v>
      </c>
      <c r="C65" t="s">
        <v>127</v>
      </c>
      <c r="D65" t="s">
        <v>25</v>
      </c>
      <c r="E65" t="s">
        <v>687</v>
      </c>
      <c r="F65" s="23">
        <v>1463000000</v>
      </c>
      <c r="G65" s="23">
        <v>133000000</v>
      </c>
      <c r="H65" t="s">
        <v>27</v>
      </c>
      <c r="I65" t="s">
        <v>562</v>
      </c>
      <c r="J65" t="s">
        <v>688</v>
      </c>
      <c r="K65" t="s">
        <v>31</v>
      </c>
      <c r="L65">
        <v>140303</v>
      </c>
      <c r="M65" t="s">
        <v>30</v>
      </c>
      <c r="N65" t="s">
        <v>32</v>
      </c>
      <c r="O65" s="23">
        <v>1330000000</v>
      </c>
      <c r="P65" t="s">
        <v>30</v>
      </c>
      <c r="Q65" t="s">
        <v>562</v>
      </c>
      <c r="R65" t="s">
        <v>617</v>
      </c>
      <c r="S65" t="s">
        <v>689</v>
      </c>
      <c r="T65">
        <v>0</v>
      </c>
      <c r="U65" t="s">
        <v>30</v>
      </c>
      <c r="V65" t="s">
        <v>34</v>
      </c>
    </row>
    <row r="66" spans="1:22" x14ac:dyDescent="0.25">
      <c r="A66" t="s">
        <v>22</v>
      </c>
      <c r="B66" t="s">
        <v>23</v>
      </c>
      <c r="C66" t="s">
        <v>127</v>
      </c>
      <c r="D66" t="s">
        <v>25</v>
      </c>
      <c r="E66" t="s">
        <v>690</v>
      </c>
      <c r="F66" s="23">
        <v>693000000</v>
      </c>
      <c r="G66" s="23">
        <v>63000000</v>
      </c>
      <c r="H66" t="s">
        <v>27</v>
      </c>
      <c r="I66" t="s">
        <v>562</v>
      </c>
      <c r="J66" t="s">
        <v>674</v>
      </c>
      <c r="K66" t="s">
        <v>31</v>
      </c>
      <c r="L66">
        <v>140303</v>
      </c>
      <c r="M66" t="s">
        <v>30</v>
      </c>
      <c r="N66" t="s">
        <v>32</v>
      </c>
      <c r="O66" s="23">
        <v>630000000</v>
      </c>
      <c r="P66" t="s">
        <v>30</v>
      </c>
      <c r="Q66" t="s">
        <v>562</v>
      </c>
      <c r="R66" t="s">
        <v>593</v>
      </c>
      <c r="S66" t="s">
        <v>691</v>
      </c>
      <c r="T66">
        <v>0</v>
      </c>
      <c r="U66" t="s">
        <v>30</v>
      </c>
      <c r="V66" t="s">
        <v>34</v>
      </c>
    </row>
    <row r="67" spans="1:22" x14ac:dyDescent="0.25">
      <c r="A67" t="s">
        <v>22</v>
      </c>
      <c r="B67" t="s">
        <v>23</v>
      </c>
      <c r="C67" t="s">
        <v>127</v>
      </c>
      <c r="D67" t="s">
        <v>25</v>
      </c>
      <c r="E67" t="s">
        <v>692</v>
      </c>
      <c r="F67" s="23">
        <v>907500000</v>
      </c>
      <c r="G67" s="23">
        <v>82500000</v>
      </c>
      <c r="H67" t="s">
        <v>27</v>
      </c>
      <c r="I67" t="s">
        <v>562</v>
      </c>
      <c r="J67" t="s">
        <v>682</v>
      </c>
      <c r="K67" t="s">
        <v>31</v>
      </c>
      <c r="L67">
        <v>140303</v>
      </c>
      <c r="M67" t="s">
        <v>30</v>
      </c>
      <c r="N67" t="s">
        <v>32</v>
      </c>
      <c r="O67" s="23">
        <v>825000000</v>
      </c>
      <c r="P67" t="s">
        <v>30</v>
      </c>
      <c r="Q67" t="s">
        <v>562</v>
      </c>
      <c r="R67" t="s">
        <v>611</v>
      </c>
      <c r="S67" t="s">
        <v>693</v>
      </c>
      <c r="T67">
        <v>0</v>
      </c>
      <c r="U67" t="s">
        <v>30</v>
      </c>
      <c r="V67" t="s">
        <v>34</v>
      </c>
    </row>
    <row r="68" spans="1:22" x14ac:dyDescent="0.25">
      <c r="A68" t="s">
        <v>22</v>
      </c>
      <c r="B68" t="s">
        <v>23</v>
      </c>
      <c r="C68" t="s">
        <v>127</v>
      </c>
      <c r="D68" t="s">
        <v>25</v>
      </c>
      <c r="E68" t="s">
        <v>694</v>
      </c>
      <c r="F68" s="23">
        <v>1463000000</v>
      </c>
      <c r="G68" s="23">
        <v>133000000</v>
      </c>
      <c r="H68" t="s">
        <v>27</v>
      </c>
      <c r="I68" t="s">
        <v>562</v>
      </c>
      <c r="J68" t="s">
        <v>688</v>
      </c>
      <c r="K68" t="s">
        <v>31</v>
      </c>
      <c r="L68">
        <v>140303</v>
      </c>
      <c r="M68" t="s">
        <v>30</v>
      </c>
      <c r="N68" t="s">
        <v>32</v>
      </c>
      <c r="O68" s="23">
        <v>1330000000</v>
      </c>
      <c r="P68" t="s">
        <v>30</v>
      </c>
      <c r="Q68" t="s">
        <v>562</v>
      </c>
      <c r="R68" t="s">
        <v>615</v>
      </c>
      <c r="S68" t="s">
        <v>695</v>
      </c>
      <c r="T68">
        <v>0</v>
      </c>
      <c r="U68" t="s">
        <v>30</v>
      </c>
      <c r="V68" t="s">
        <v>34</v>
      </c>
    </row>
    <row r="69" spans="1:22" x14ac:dyDescent="0.25">
      <c r="A69" t="s">
        <v>22</v>
      </c>
      <c r="B69" t="s">
        <v>23</v>
      </c>
      <c r="C69" t="s">
        <v>127</v>
      </c>
      <c r="D69" t="s">
        <v>25</v>
      </c>
      <c r="E69" t="s">
        <v>696</v>
      </c>
      <c r="F69" s="23">
        <v>990000000</v>
      </c>
      <c r="G69" s="23">
        <v>90000000</v>
      </c>
      <c r="H69" t="s">
        <v>27</v>
      </c>
      <c r="I69" t="s">
        <v>562</v>
      </c>
      <c r="J69" t="s">
        <v>677</v>
      </c>
      <c r="K69" t="s">
        <v>31</v>
      </c>
      <c r="L69">
        <v>140303</v>
      </c>
      <c r="M69" t="s">
        <v>30</v>
      </c>
      <c r="N69" t="s">
        <v>32</v>
      </c>
      <c r="O69" s="23">
        <v>900000000</v>
      </c>
      <c r="P69" t="s">
        <v>30</v>
      </c>
      <c r="Q69" t="s">
        <v>562</v>
      </c>
      <c r="R69" t="s">
        <v>600</v>
      </c>
      <c r="S69" t="s">
        <v>697</v>
      </c>
      <c r="T69">
        <v>0</v>
      </c>
      <c r="U69" t="s">
        <v>30</v>
      </c>
      <c r="V69" t="s">
        <v>34</v>
      </c>
    </row>
    <row r="70" spans="1:22" x14ac:dyDescent="0.25">
      <c r="A70" t="s">
        <v>22</v>
      </c>
      <c r="B70" t="s">
        <v>23</v>
      </c>
      <c r="C70" t="s">
        <v>127</v>
      </c>
      <c r="D70" t="s">
        <v>25</v>
      </c>
      <c r="E70" t="s">
        <v>698</v>
      </c>
      <c r="F70" s="23">
        <v>1463000000</v>
      </c>
      <c r="G70" s="23">
        <v>133000000</v>
      </c>
      <c r="H70" t="s">
        <v>27</v>
      </c>
      <c r="I70" t="s">
        <v>562</v>
      </c>
      <c r="J70" t="s">
        <v>688</v>
      </c>
      <c r="K70" t="s">
        <v>31</v>
      </c>
      <c r="L70">
        <v>140303</v>
      </c>
      <c r="M70" t="s">
        <v>30</v>
      </c>
      <c r="N70" t="s">
        <v>32</v>
      </c>
      <c r="O70" s="23">
        <v>1330000000</v>
      </c>
      <c r="P70" t="s">
        <v>30</v>
      </c>
      <c r="Q70" t="s">
        <v>562</v>
      </c>
      <c r="R70" t="s">
        <v>605</v>
      </c>
      <c r="S70" t="s">
        <v>699</v>
      </c>
      <c r="T70">
        <v>0</v>
      </c>
      <c r="U70" t="s">
        <v>30</v>
      </c>
      <c r="V70" t="s">
        <v>34</v>
      </c>
    </row>
    <row r="71" spans="1:22" x14ac:dyDescent="0.25">
      <c r="A71" t="s">
        <v>22</v>
      </c>
      <c r="B71" t="s">
        <v>23</v>
      </c>
      <c r="C71" t="s">
        <v>24</v>
      </c>
      <c r="D71" t="s">
        <v>25</v>
      </c>
      <c r="E71" t="s">
        <v>743</v>
      </c>
      <c r="F71" s="23">
        <v>1441000000</v>
      </c>
      <c r="G71" s="23">
        <v>131000000</v>
      </c>
      <c r="H71" t="s">
        <v>27</v>
      </c>
      <c r="I71" t="s">
        <v>744</v>
      </c>
      <c r="J71" t="s">
        <v>745</v>
      </c>
      <c r="K71" t="s">
        <v>31</v>
      </c>
      <c r="L71">
        <v>140303</v>
      </c>
      <c r="M71" t="s">
        <v>30</v>
      </c>
      <c r="N71" t="s">
        <v>32</v>
      </c>
      <c r="O71" s="23">
        <v>1310000000</v>
      </c>
      <c r="P71" t="s">
        <v>30</v>
      </c>
      <c r="Q71" t="s">
        <v>30</v>
      </c>
      <c r="R71" t="s">
        <v>30</v>
      </c>
      <c r="S71" t="s">
        <v>746</v>
      </c>
      <c r="T71">
        <v>0</v>
      </c>
      <c r="U71" t="s">
        <v>30</v>
      </c>
      <c r="V71" t="s">
        <v>34</v>
      </c>
    </row>
    <row r="72" spans="1:22" x14ac:dyDescent="0.25">
      <c r="A72" t="s">
        <v>22</v>
      </c>
      <c r="B72" t="s">
        <v>23</v>
      </c>
      <c r="C72" t="s">
        <v>24</v>
      </c>
      <c r="D72" t="s">
        <v>25</v>
      </c>
      <c r="E72" t="s">
        <v>736</v>
      </c>
      <c r="F72" s="23">
        <v>1254000000</v>
      </c>
      <c r="G72" s="23">
        <v>114000000</v>
      </c>
      <c r="H72" t="s">
        <v>27</v>
      </c>
      <c r="I72" t="s">
        <v>737</v>
      </c>
      <c r="J72" t="s">
        <v>738</v>
      </c>
      <c r="K72" t="s">
        <v>31</v>
      </c>
      <c r="L72">
        <v>140303</v>
      </c>
      <c r="M72" t="s">
        <v>30</v>
      </c>
      <c r="N72" t="s">
        <v>32</v>
      </c>
      <c r="O72" s="23">
        <v>1140000000</v>
      </c>
      <c r="P72" t="s">
        <v>30</v>
      </c>
      <c r="Q72" t="s">
        <v>30</v>
      </c>
      <c r="R72" t="s">
        <v>30</v>
      </c>
      <c r="S72" t="s">
        <v>739</v>
      </c>
      <c r="T72">
        <v>0</v>
      </c>
      <c r="U72" t="s">
        <v>30</v>
      </c>
      <c r="V72" t="s">
        <v>34</v>
      </c>
    </row>
    <row r="73" spans="1:22" x14ac:dyDescent="0.25">
      <c r="A73" t="s">
        <v>22</v>
      </c>
      <c r="B73" t="s">
        <v>23</v>
      </c>
      <c r="C73" t="s">
        <v>24</v>
      </c>
      <c r="D73" t="s">
        <v>25</v>
      </c>
      <c r="E73" t="s">
        <v>740</v>
      </c>
      <c r="F73" s="23">
        <v>1155000000</v>
      </c>
      <c r="G73" s="23">
        <v>105000000</v>
      </c>
      <c r="H73" t="s">
        <v>27</v>
      </c>
      <c r="I73" t="s">
        <v>737</v>
      </c>
      <c r="J73" t="s">
        <v>741</v>
      </c>
      <c r="K73" t="s">
        <v>31</v>
      </c>
      <c r="L73">
        <v>140303</v>
      </c>
      <c r="M73" t="s">
        <v>30</v>
      </c>
      <c r="N73" t="s">
        <v>32</v>
      </c>
      <c r="O73" s="23">
        <v>1050000000</v>
      </c>
      <c r="P73" t="s">
        <v>30</v>
      </c>
      <c r="Q73" t="s">
        <v>30</v>
      </c>
      <c r="R73" t="s">
        <v>30</v>
      </c>
      <c r="S73" t="s">
        <v>742</v>
      </c>
      <c r="T73">
        <v>0</v>
      </c>
      <c r="U73" t="s">
        <v>30</v>
      </c>
      <c r="V73" t="s">
        <v>34</v>
      </c>
    </row>
    <row r="74" spans="1:22" x14ac:dyDescent="0.25">
      <c r="A74" t="s">
        <v>22</v>
      </c>
      <c r="B74" t="s">
        <v>23</v>
      </c>
      <c r="C74" t="s">
        <v>24</v>
      </c>
      <c r="D74" t="s">
        <v>25</v>
      </c>
      <c r="E74" t="s">
        <v>747</v>
      </c>
      <c r="F74" s="23">
        <v>7700000000</v>
      </c>
      <c r="G74" s="23">
        <v>700000000</v>
      </c>
      <c r="H74" t="s">
        <v>27</v>
      </c>
      <c r="I74" t="s">
        <v>737</v>
      </c>
      <c r="J74" t="s">
        <v>748</v>
      </c>
      <c r="K74" t="s">
        <v>31</v>
      </c>
      <c r="L74">
        <v>140303</v>
      </c>
      <c r="M74" t="s">
        <v>30</v>
      </c>
      <c r="N74" t="s">
        <v>32</v>
      </c>
      <c r="O74" s="23">
        <v>7000000000</v>
      </c>
      <c r="P74" t="s">
        <v>30</v>
      </c>
      <c r="Q74" t="s">
        <v>30</v>
      </c>
      <c r="R74" t="s">
        <v>30</v>
      </c>
      <c r="S74" t="s">
        <v>749</v>
      </c>
      <c r="T74">
        <v>0</v>
      </c>
      <c r="U74" t="s">
        <v>30</v>
      </c>
      <c r="V74" t="s">
        <v>34</v>
      </c>
    </row>
    <row r="75" spans="1:22" x14ac:dyDescent="0.25">
      <c r="A75" t="s">
        <v>22</v>
      </c>
      <c r="B75" t="s">
        <v>23</v>
      </c>
      <c r="C75" t="s">
        <v>24</v>
      </c>
      <c r="D75" t="s">
        <v>25</v>
      </c>
      <c r="E75" t="s">
        <v>750</v>
      </c>
      <c r="F75" s="23">
        <v>1326600000</v>
      </c>
      <c r="G75" s="23">
        <v>120600000</v>
      </c>
      <c r="H75" t="s">
        <v>27</v>
      </c>
      <c r="I75" t="s">
        <v>737</v>
      </c>
      <c r="J75" t="s">
        <v>751</v>
      </c>
      <c r="K75" t="s">
        <v>31</v>
      </c>
      <c r="L75">
        <v>140303</v>
      </c>
      <c r="M75" t="s">
        <v>30</v>
      </c>
      <c r="N75" t="s">
        <v>32</v>
      </c>
      <c r="O75" s="23">
        <v>1206000000</v>
      </c>
      <c r="P75" t="s">
        <v>30</v>
      </c>
      <c r="Q75" t="s">
        <v>30</v>
      </c>
      <c r="R75" t="s">
        <v>30</v>
      </c>
      <c r="S75" t="s">
        <v>752</v>
      </c>
      <c r="T75">
        <v>0</v>
      </c>
      <c r="U75" t="s">
        <v>30</v>
      </c>
      <c r="V75" t="s">
        <v>34</v>
      </c>
    </row>
    <row r="76" spans="1:22" x14ac:dyDescent="0.25">
      <c r="A76" t="s">
        <v>22</v>
      </c>
      <c r="B76" t="s">
        <v>23</v>
      </c>
      <c r="C76" t="s">
        <v>24</v>
      </c>
      <c r="D76" t="s">
        <v>25</v>
      </c>
      <c r="E76" t="s">
        <v>753</v>
      </c>
      <c r="F76" s="23">
        <v>723800000</v>
      </c>
      <c r="G76" s="23">
        <v>65800000</v>
      </c>
      <c r="H76" t="s">
        <v>27</v>
      </c>
      <c r="I76" t="s">
        <v>737</v>
      </c>
      <c r="J76" t="s">
        <v>754</v>
      </c>
      <c r="K76" t="s">
        <v>31</v>
      </c>
      <c r="L76">
        <v>140303</v>
      </c>
      <c r="M76" t="s">
        <v>30</v>
      </c>
      <c r="N76" t="s">
        <v>32</v>
      </c>
      <c r="O76" s="23">
        <v>658000000</v>
      </c>
      <c r="P76" t="s">
        <v>30</v>
      </c>
      <c r="Q76" t="s">
        <v>30</v>
      </c>
      <c r="R76" t="s">
        <v>30</v>
      </c>
      <c r="S76" t="s">
        <v>755</v>
      </c>
      <c r="T76">
        <v>0</v>
      </c>
      <c r="U76" t="s">
        <v>30</v>
      </c>
      <c r="V76" t="s">
        <v>34</v>
      </c>
    </row>
    <row r="77" spans="1:22" x14ac:dyDescent="0.25">
      <c r="A77" t="s">
        <v>22</v>
      </c>
      <c r="B77" t="s">
        <v>23</v>
      </c>
      <c r="C77" t="s">
        <v>24</v>
      </c>
      <c r="D77" t="s">
        <v>25</v>
      </c>
      <c r="E77" t="s">
        <v>758</v>
      </c>
      <c r="F77" s="23">
        <v>2156000000</v>
      </c>
      <c r="G77" s="23">
        <v>196000000</v>
      </c>
      <c r="H77" t="s">
        <v>27</v>
      </c>
      <c r="I77" t="s">
        <v>759</v>
      </c>
      <c r="J77" t="s">
        <v>760</v>
      </c>
      <c r="K77" t="s">
        <v>31</v>
      </c>
      <c r="L77">
        <v>140303</v>
      </c>
      <c r="M77" t="s">
        <v>30</v>
      </c>
      <c r="N77" t="s">
        <v>32</v>
      </c>
      <c r="O77" s="23">
        <v>1960000000</v>
      </c>
      <c r="P77" t="s">
        <v>30</v>
      </c>
      <c r="Q77" t="s">
        <v>30</v>
      </c>
      <c r="R77" t="s">
        <v>30</v>
      </c>
      <c r="S77" t="s">
        <v>761</v>
      </c>
      <c r="T77">
        <v>0</v>
      </c>
      <c r="U77" t="s">
        <v>30</v>
      </c>
      <c r="V77" t="s">
        <v>34</v>
      </c>
    </row>
    <row r="78" spans="1:22" x14ac:dyDescent="0.25">
      <c r="A78" t="s">
        <v>22</v>
      </c>
      <c r="B78" t="s">
        <v>23</v>
      </c>
      <c r="C78" t="s">
        <v>24</v>
      </c>
      <c r="D78" t="s">
        <v>25</v>
      </c>
      <c r="E78" t="s">
        <v>762</v>
      </c>
      <c r="F78" s="23">
        <v>418000000</v>
      </c>
      <c r="G78" s="23">
        <v>38000000</v>
      </c>
      <c r="H78" t="s">
        <v>27</v>
      </c>
      <c r="I78" t="s">
        <v>763</v>
      </c>
      <c r="J78" t="s">
        <v>760</v>
      </c>
      <c r="K78" t="s">
        <v>31</v>
      </c>
      <c r="L78">
        <v>140303</v>
      </c>
      <c r="M78" t="s">
        <v>30</v>
      </c>
      <c r="N78" t="s">
        <v>32</v>
      </c>
      <c r="O78" s="23">
        <v>380000000</v>
      </c>
      <c r="P78" t="s">
        <v>30</v>
      </c>
      <c r="Q78" t="s">
        <v>30</v>
      </c>
      <c r="R78" t="s">
        <v>30</v>
      </c>
      <c r="S78" t="s">
        <v>764</v>
      </c>
      <c r="T78">
        <v>0</v>
      </c>
      <c r="U78" t="s">
        <v>30</v>
      </c>
      <c r="V78" t="s">
        <v>34</v>
      </c>
    </row>
    <row r="79" spans="1:22" x14ac:dyDescent="0.25">
      <c r="A79" t="s">
        <v>22</v>
      </c>
      <c r="B79" t="s">
        <v>23</v>
      </c>
      <c r="C79" t="s">
        <v>127</v>
      </c>
      <c r="D79" t="s">
        <v>25</v>
      </c>
      <c r="E79" t="s">
        <v>712</v>
      </c>
      <c r="F79" s="23">
        <v>2145000000</v>
      </c>
      <c r="G79" s="23">
        <v>195000000</v>
      </c>
      <c r="H79" t="s">
        <v>27</v>
      </c>
      <c r="I79" t="s">
        <v>305</v>
      </c>
      <c r="J79" t="s">
        <v>713</v>
      </c>
      <c r="K79" t="s">
        <v>31</v>
      </c>
      <c r="L79">
        <v>140303</v>
      </c>
      <c r="M79" t="s">
        <v>30</v>
      </c>
      <c r="N79" t="s">
        <v>32</v>
      </c>
      <c r="O79" s="23">
        <v>1950000000</v>
      </c>
      <c r="P79" t="s">
        <v>30</v>
      </c>
      <c r="Q79" t="s">
        <v>305</v>
      </c>
      <c r="R79" t="s">
        <v>633</v>
      </c>
      <c r="S79" t="s">
        <v>714</v>
      </c>
      <c r="T79">
        <v>0</v>
      </c>
      <c r="U79" t="s">
        <v>30</v>
      </c>
      <c r="V79" t="s">
        <v>34</v>
      </c>
    </row>
    <row r="80" spans="1:22" hidden="1" x14ac:dyDescent="0.25">
      <c r="A80" t="s">
        <v>22</v>
      </c>
      <c r="B80" t="s">
        <v>23</v>
      </c>
      <c r="C80" t="s">
        <v>135</v>
      </c>
      <c r="D80" t="s">
        <v>25</v>
      </c>
      <c r="E80" t="s">
        <v>756</v>
      </c>
      <c r="F80" s="23">
        <v>0</v>
      </c>
      <c r="G80" s="23">
        <v>0</v>
      </c>
      <c r="H80" t="s">
        <v>137</v>
      </c>
      <c r="I80" t="s">
        <v>305</v>
      </c>
      <c r="J80" t="s">
        <v>757</v>
      </c>
      <c r="K80" t="s">
        <v>30</v>
      </c>
      <c r="L80">
        <v>140303</v>
      </c>
      <c r="M80" t="s">
        <v>30</v>
      </c>
      <c r="N80" t="s">
        <v>32</v>
      </c>
      <c r="O80" s="23">
        <v>0</v>
      </c>
      <c r="P80" t="s">
        <v>30</v>
      </c>
      <c r="Q80" t="s">
        <v>30</v>
      </c>
      <c r="R80" t="s">
        <v>303</v>
      </c>
      <c r="S80" t="s">
        <v>30</v>
      </c>
      <c r="T80">
        <v>0</v>
      </c>
      <c r="U80" t="s">
        <v>344</v>
      </c>
      <c r="V80" t="s">
        <v>30</v>
      </c>
    </row>
    <row r="81" spans="1:22" x14ac:dyDescent="0.25">
      <c r="A81" t="s">
        <v>22</v>
      </c>
      <c r="B81" t="s">
        <v>23</v>
      </c>
      <c r="C81" t="s">
        <v>24</v>
      </c>
      <c r="D81" t="s">
        <v>25</v>
      </c>
      <c r="E81" t="s">
        <v>715</v>
      </c>
      <c r="F81" s="23">
        <v>1017500000</v>
      </c>
      <c r="G81" s="23">
        <v>92500000</v>
      </c>
      <c r="H81" t="s">
        <v>27</v>
      </c>
      <c r="I81" t="s">
        <v>716</v>
      </c>
      <c r="J81" t="s">
        <v>717</v>
      </c>
      <c r="K81" t="s">
        <v>31</v>
      </c>
      <c r="L81">
        <v>140303</v>
      </c>
      <c r="M81" t="s">
        <v>30</v>
      </c>
      <c r="N81" t="s">
        <v>32</v>
      </c>
      <c r="O81" s="23">
        <v>925000000</v>
      </c>
      <c r="P81" t="s">
        <v>30</v>
      </c>
      <c r="Q81" t="s">
        <v>30</v>
      </c>
      <c r="R81" t="s">
        <v>30</v>
      </c>
      <c r="S81" t="s">
        <v>718</v>
      </c>
      <c r="T81">
        <v>0</v>
      </c>
      <c r="U81" t="s">
        <v>30</v>
      </c>
      <c r="V81" t="s">
        <v>34</v>
      </c>
    </row>
    <row r="82" spans="1:22" hidden="1" x14ac:dyDescent="0.25">
      <c r="A82" t="s">
        <v>22</v>
      </c>
      <c r="B82" t="s">
        <v>23</v>
      </c>
      <c r="C82" t="s">
        <v>135</v>
      </c>
      <c r="D82" t="s">
        <v>25</v>
      </c>
      <c r="E82" t="s">
        <v>710</v>
      </c>
      <c r="F82" s="23">
        <v>0</v>
      </c>
      <c r="G82" s="23">
        <v>0</v>
      </c>
      <c r="H82" t="s">
        <v>137</v>
      </c>
      <c r="I82" t="s">
        <v>527</v>
      </c>
      <c r="J82" t="s">
        <v>711</v>
      </c>
      <c r="K82" t="s">
        <v>30</v>
      </c>
      <c r="L82">
        <v>140303</v>
      </c>
      <c r="M82" t="s">
        <v>30</v>
      </c>
      <c r="N82" t="s">
        <v>32</v>
      </c>
      <c r="O82" s="23">
        <v>0</v>
      </c>
      <c r="P82" t="s">
        <v>30</v>
      </c>
      <c r="Q82" t="s">
        <v>30</v>
      </c>
      <c r="R82" t="s">
        <v>525</v>
      </c>
      <c r="S82" t="s">
        <v>30</v>
      </c>
      <c r="T82">
        <v>0</v>
      </c>
      <c r="U82" t="s">
        <v>344</v>
      </c>
      <c r="V82" t="s">
        <v>30</v>
      </c>
    </row>
    <row r="83" spans="1:22" x14ac:dyDescent="0.25">
      <c r="A83" t="s">
        <v>22</v>
      </c>
      <c r="B83" t="s">
        <v>23</v>
      </c>
      <c r="C83" t="s">
        <v>24</v>
      </c>
      <c r="D83" t="s">
        <v>25</v>
      </c>
      <c r="E83" t="s">
        <v>727</v>
      </c>
      <c r="F83" s="23">
        <v>574200000</v>
      </c>
      <c r="G83" s="23">
        <v>52200000</v>
      </c>
      <c r="H83" t="s">
        <v>27</v>
      </c>
      <c r="I83" t="s">
        <v>728</v>
      </c>
      <c r="J83" t="s">
        <v>729</v>
      </c>
      <c r="K83" t="s">
        <v>31</v>
      </c>
      <c r="L83">
        <v>140303</v>
      </c>
      <c r="M83" t="s">
        <v>30</v>
      </c>
      <c r="N83" t="s">
        <v>32</v>
      </c>
      <c r="O83" s="23">
        <v>522000000</v>
      </c>
      <c r="P83" t="s">
        <v>30</v>
      </c>
      <c r="Q83" t="s">
        <v>30</v>
      </c>
      <c r="R83" t="s">
        <v>30</v>
      </c>
      <c r="S83" t="s">
        <v>730</v>
      </c>
      <c r="T83">
        <v>0</v>
      </c>
      <c r="U83" t="s">
        <v>30</v>
      </c>
      <c r="V83" t="s">
        <v>34</v>
      </c>
    </row>
    <row r="84" spans="1:22" x14ac:dyDescent="0.25">
      <c r="A84" t="s">
        <v>22</v>
      </c>
      <c r="B84" t="s">
        <v>23</v>
      </c>
      <c r="C84" t="s">
        <v>24</v>
      </c>
      <c r="D84" t="s">
        <v>25</v>
      </c>
      <c r="E84" t="s">
        <v>768</v>
      </c>
      <c r="F84" s="23">
        <v>149600000</v>
      </c>
      <c r="G84" s="23">
        <v>13600000</v>
      </c>
      <c r="H84" t="s">
        <v>27</v>
      </c>
      <c r="I84" t="s">
        <v>728</v>
      </c>
      <c r="J84" t="s">
        <v>769</v>
      </c>
      <c r="K84" t="s">
        <v>31</v>
      </c>
      <c r="L84">
        <v>140303</v>
      </c>
      <c r="M84" t="s">
        <v>30</v>
      </c>
      <c r="N84" t="s">
        <v>32</v>
      </c>
      <c r="O84" s="23">
        <v>136000000</v>
      </c>
      <c r="P84" t="s">
        <v>30</v>
      </c>
      <c r="Q84" t="s">
        <v>30</v>
      </c>
      <c r="R84" t="s">
        <v>30</v>
      </c>
      <c r="S84" t="s">
        <v>770</v>
      </c>
      <c r="T84">
        <v>0</v>
      </c>
      <c r="U84" t="s">
        <v>30</v>
      </c>
      <c r="V84" t="s">
        <v>34</v>
      </c>
    </row>
    <row r="85" spans="1:22" hidden="1" x14ac:dyDescent="0.25">
      <c r="A85" t="s">
        <v>22</v>
      </c>
      <c r="B85" t="s">
        <v>23</v>
      </c>
      <c r="C85" t="s">
        <v>135</v>
      </c>
      <c r="D85" t="s">
        <v>25</v>
      </c>
      <c r="E85" t="s">
        <v>719</v>
      </c>
      <c r="F85" s="23">
        <v>0</v>
      </c>
      <c r="G85" s="23">
        <v>0</v>
      </c>
      <c r="H85" t="s">
        <v>27</v>
      </c>
      <c r="I85" t="s">
        <v>302</v>
      </c>
      <c r="J85" t="s">
        <v>720</v>
      </c>
      <c r="K85" t="s">
        <v>30</v>
      </c>
      <c r="L85">
        <v>140303</v>
      </c>
      <c r="M85" t="s">
        <v>30</v>
      </c>
      <c r="N85" t="s">
        <v>32</v>
      </c>
      <c r="O85" s="23">
        <v>0</v>
      </c>
      <c r="P85" t="s">
        <v>30</v>
      </c>
      <c r="Q85" t="s">
        <v>30</v>
      </c>
      <c r="R85" t="s">
        <v>299</v>
      </c>
      <c r="S85" t="s">
        <v>721</v>
      </c>
      <c r="T85">
        <v>0</v>
      </c>
      <c r="U85" t="s">
        <v>344</v>
      </c>
      <c r="V85" t="s">
        <v>34</v>
      </c>
    </row>
    <row r="86" spans="1:22" x14ac:dyDescent="0.25">
      <c r="A86" t="s">
        <v>22</v>
      </c>
      <c r="B86" t="s">
        <v>23</v>
      </c>
      <c r="C86" t="s">
        <v>24</v>
      </c>
      <c r="D86" t="s">
        <v>25</v>
      </c>
      <c r="E86" t="s">
        <v>722</v>
      </c>
      <c r="F86" s="23">
        <v>506000000</v>
      </c>
      <c r="G86" s="23">
        <v>46000000</v>
      </c>
      <c r="H86" t="s">
        <v>42</v>
      </c>
      <c r="I86" t="s">
        <v>723</v>
      </c>
      <c r="J86" t="s">
        <v>724</v>
      </c>
      <c r="K86" t="s">
        <v>31</v>
      </c>
      <c r="L86">
        <v>140303</v>
      </c>
      <c r="M86" t="s">
        <v>30</v>
      </c>
      <c r="N86" t="s">
        <v>32</v>
      </c>
      <c r="O86" s="23">
        <v>460000000</v>
      </c>
      <c r="P86" t="s">
        <v>30</v>
      </c>
      <c r="Q86" t="s">
        <v>30</v>
      </c>
      <c r="R86" t="s">
        <v>30</v>
      </c>
      <c r="S86" t="s">
        <v>725</v>
      </c>
      <c r="T86">
        <v>0</v>
      </c>
      <c r="U86" t="s">
        <v>30</v>
      </c>
      <c r="V86" t="s">
        <v>34</v>
      </c>
    </row>
    <row r="87" spans="1:22" x14ac:dyDescent="0.25">
      <c r="A87" t="s">
        <v>22</v>
      </c>
      <c r="B87" t="s">
        <v>23</v>
      </c>
      <c r="C87" t="s">
        <v>24</v>
      </c>
      <c r="D87" t="s">
        <v>25</v>
      </c>
      <c r="E87" t="s">
        <v>726</v>
      </c>
      <c r="F87" s="23">
        <v>398200000</v>
      </c>
      <c r="G87" s="23">
        <v>36200000</v>
      </c>
      <c r="H87" t="s">
        <v>42</v>
      </c>
      <c r="I87" t="s">
        <v>723</v>
      </c>
      <c r="J87" t="s">
        <v>724</v>
      </c>
      <c r="K87" t="s">
        <v>31</v>
      </c>
      <c r="L87">
        <v>140303</v>
      </c>
      <c r="M87" t="s">
        <v>30</v>
      </c>
      <c r="N87" t="s">
        <v>32</v>
      </c>
      <c r="O87" s="23">
        <v>362000000</v>
      </c>
      <c r="P87" t="s">
        <v>30</v>
      </c>
      <c r="Q87" t="s">
        <v>30</v>
      </c>
      <c r="R87" t="s">
        <v>30</v>
      </c>
      <c r="S87" t="s">
        <v>725</v>
      </c>
      <c r="T87">
        <v>0</v>
      </c>
      <c r="U87" t="s">
        <v>30</v>
      </c>
      <c r="V87" t="s">
        <v>34</v>
      </c>
    </row>
    <row r="88" spans="1:22" x14ac:dyDescent="0.25">
      <c r="A88" t="s">
        <v>22</v>
      </c>
      <c r="B88" t="s">
        <v>23</v>
      </c>
      <c r="C88" t="s">
        <v>24</v>
      </c>
      <c r="D88" t="s">
        <v>25</v>
      </c>
      <c r="E88" t="s">
        <v>731</v>
      </c>
      <c r="F88" s="23">
        <v>629490390</v>
      </c>
      <c r="G88" s="23">
        <v>57226399</v>
      </c>
      <c r="H88" t="s">
        <v>27</v>
      </c>
      <c r="I88" t="s">
        <v>723</v>
      </c>
      <c r="J88" t="s">
        <v>724</v>
      </c>
      <c r="K88" t="s">
        <v>31</v>
      </c>
      <c r="L88">
        <v>140303</v>
      </c>
      <c r="M88" t="s">
        <v>30</v>
      </c>
      <c r="N88" t="s">
        <v>32</v>
      </c>
      <c r="O88" s="23">
        <v>572263991</v>
      </c>
      <c r="P88" t="s">
        <v>30</v>
      </c>
      <c r="Q88" t="s">
        <v>30</v>
      </c>
      <c r="R88" t="s">
        <v>30</v>
      </c>
      <c r="S88" t="s">
        <v>732</v>
      </c>
      <c r="T88">
        <v>0</v>
      </c>
      <c r="U88" t="s">
        <v>30</v>
      </c>
      <c r="V88" t="s">
        <v>34</v>
      </c>
    </row>
    <row r="89" spans="1:22" x14ac:dyDescent="0.25">
      <c r="A89" t="s">
        <v>22</v>
      </c>
      <c r="B89" t="s">
        <v>23</v>
      </c>
      <c r="C89" t="s">
        <v>24</v>
      </c>
      <c r="D89" t="s">
        <v>25</v>
      </c>
      <c r="E89" t="s">
        <v>733</v>
      </c>
      <c r="F89" s="23">
        <v>374000000</v>
      </c>
      <c r="G89" s="23">
        <v>34000000</v>
      </c>
      <c r="H89" t="s">
        <v>42</v>
      </c>
      <c r="I89" t="s">
        <v>723</v>
      </c>
      <c r="J89" t="s">
        <v>734</v>
      </c>
      <c r="K89" t="s">
        <v>31</v>
      </c>
      <c r="L89">
        <v>140303</v>
      </c>
      <c r="M89" t="s">
        <v>30</v>
      </c>
      <c r="N89" t="s">
        <v>32</v>
      </c>
      <c r="O89" s="23">
        <v>340000000</v>
      </c>
      <c r="P89" t="s">
        <v>30</v>
      </c>
      <c r="Q89" t="s">
        <v>30</v>
      </c>
      <c r="R89" t="s">
        <v>30</v>
      </c>
      <c r="S89" t="s">
        <v>725</v>
      </c>
      <c r="T89">
        <v>0</v>
      </c>
      <c r="U89" t="s">
        <v>30</v>
      </c>
      <c r="V89" t="s">
        <v>34</v>
      </c>
    </row>
    <row r="90" spans="1:22" x14ac:dyDescent="0.25">
      <c r="A90" t="s">
        <v>22</v>
      </c>
      <c r="B90" t="s">
        <v>23</v>
      </c>
      <c r="C90" t="s">
        <v>24</v>
      </c>
      <c r="D90" t="s">
        <v>25</v>
      </c>
      <c r="E90" t="s">
        <v>735</v>
      </c>
      <c r="F90" s="23">
        <v>983400000</v>
      </c>
      <c r="G90" s="23">
        <v>89400000</v>
      </c>
      <c r="H90" t="s">
        <v>42</v>
      </c>
      <c r="I90" t="s">
        <v>723</v>
      </c>
      <c r="J90" t="s">
        <v>734</v>
      </c>
      <c r="K90" t="s">
        <v>31</v>
      </c>
      <c r="L90">
        <v>140303</v>
      </c>
      <c r="M90" t="s">
        <v>30</v>
      </c>
      <c r="N90" t="s">
        <v>32</v>
      </c>
      <c r="O90" s="23">
        <v>894000000</v>
      </c>
      <c r="P90" t="s">
        <v>30</v>
      </c>
      <c r="Q90" t="s">
        <v>30</v>
      </c>
      <c r="R90" t="s">
        <v>30</v>
      </c>
      <c r="S90" t="s">
        <v>725</v>
      </c>
      <c r="T90">
        <v>0</v>
      </c>
      <c r="U90" t="s">
        <v>30</v>
      </c>
      <c r="V90" t="s">
        <v>34</v>
      </c>
    </row>
    <row r="91" spans="1:22" x14ac:dyDescent="0.25">
      <c r="A91" t="s">
        <v>22</v>
      </c>
      <c r="B91" t="s">
        <v>23</v>
      </c>
      <c r="C91" t="s">
        <v>24</v>
      </c>
      <c r="D91" t="s">
        <v>25</v>
      </c>
      <c r="E91" t="s">
        <v>765</v>
      </c>
      <c r="F91" s="23">
        <v>3244296625</v>
      </c>
      <c r="G91" s="23">
        <v>294936056</v>
      </c>
      <c r="H91" t="s">
        <v>27</v>
      </c>
      <c r="I91" t="s">
        <v>723</v>
      </c>
      <c r="J91" t="s">
        <v>766</v>
      </c>
      <c r="K91" t="s">
        <v>31</v>
      </c>
      <c r="L91">
        <v>140303</v>
      </c>
      <c r="M91" t="s">
        <v>30</v>
      </c>
      <c r="N91" t="s">
        <v>32</v>
      </c>
      <c r="O91" s="23">
        <v>2949360569</v>
      </c>
      <c r="P91" t="s">
        <v>30</v>
      </c>
      <c r="Q91" t="s">
        <v>30</v>
      </c>
      <c r="R91" t="s">
        <v>30</v>
      </c>
      <c r="S91" t="s">
        <v>767</v>
      </c>
      <c r="T91">
        <v>0</v>
      </c>
      <c r="U91" t="s">
        <v>30</v>
      </c>
      <c r="V91" t="s">
        <v>34</v>
      </c>
    </row>
    <row r="92" spans="1:22" x14ac:dyDescent="0.25">
      <c r="A92" t="s">
        <v>22</v>
      </c>
      <c r="B92" t="s">
        <v>23</v>
      </c>
      <c r="C92" t="s">
        <v>24</v>
      </c>
      <c r="D92" t="s">
        <v>25</v>
      </c>
      <c r="E92" t="s">
        <v>771</v>
      </c>
      <c r="F92" s="23">
        <v>544500000</v>
      </c>
      <c r="G92" s="23">
        <v>49500000</v>
      </c>
      <c r="H92" t="s">
        <v>27</v>
      </c>
      <c r="I92" t="s">
        <v>772</v>
      </c>
      <c r="J92" t="s">
        <v>773</v>
      </c>
      <c r="K92" t="s">
        <v>31</v>
      </c>
      <c r="L92">
        <v>140303</v>
      </c>
      <c r="M92" t="s">
        <v>30</v>
      </c>
      <c r="N92" t="s">
        <v>32</v>
      </c>
      <c r="O92" s="23">
        <v>495000000</v>
      </c>
      <c r="P92" t="s">
        <v>30</v>
      </c>
      <c r="Q92" t="s">
        <v>30</v>
      </c>
      <c r="R92" t="s">
        <v>30</v>
      </c>
      <c r="S92" t="s">
        <v>774</v>
      </c>
      <c r="T92">
        <v>0</v>
      </c>
      <c r="U92" t="s">
        <v>30</v>
      </c>
      <c r="V92" t="s">
        <v>34</v>
      </c>
    </row>
    <row r="93" spans="1:22" x14ac:dyDescent="0.25">
      <c r="A93" t="s">
        <v>22</v>
      </c>
      <c r="B93" t="s">
        <v>23</v>
      </c>
      <c r="C93" t="s">
        <v>24</v>
      </c>
      <c r="D93" t="s">
        <v>25</v>
      </c>
      <c r="E93" t="s">
        <v>782</v>
      </c>
      <c r="F93" s="23">
        <v>1786521000</v>
      </c>
      <c r="G93" s="23">
        <v>162411000</v>
      </c>
      <c r="H93" t="s">
        <v>42</v>
      </c>
      <c r="I93" t="s">
        <v>783</v>
      </c>
      <c r="J93" t="s">
        <v>777</v>
      </c>
      <c r="K93" t="s">
        <v>31</v>
      </c>
      <c r="L93">
        <v>140303</v>
      </c>
      <c r="M93" t="s">
        <v>30</v>
      </c>
      <c r="N93" t="s">
        <v>32</v>
      </c>
      <c r="O93" s="23">
        <v>1624110000</v>
      </c>
      <c r="P93" t="s">
        <v>30</v>
      </c>
      <c r="Q93" t="s">
        <v>30</v>
      </c>
      <c r="R93" t="s">
        <v>30</v>
      </c>
      <c r="S93" t="s">
        <v>778</v>
      </c>
      <c r="T93">
        <v>0</v>
      </c>
      <c r="U93" t="s">
        <v>30</v>
      </c>
      <c r="V93" t="s">
        <v>34</v>
      </c>
    </row>
    <row r="94" spans="1:22" x14ac:dyDescent="0.25">
      <c r="A94" t="s">
        <v>22</v>
      </c>
      <c r="B94" t="s">
        <v>23</v>
      </c>
      <c r="C94" t="s">
        <v>24</v>
      </c>
      <c r="D94" t="s">
        <v>25</v>
      </c>
      <c r="E94" t="s">
        <v>785</v>
      </c>
      <c r="F94" s="23">
        <v>1221000000</v>
      </c>
      <c r="G94" s="23">
        <v>111000000</v>
      </c>
      <c r="H94" t="s">
        <v>42</v>
      </c>
      <c r="I94" t="s">
        <v>783</v>
      </c>
      <c r="J94" t="s">
        <v>786</v>
      </c>
      <c r="K94" t="s">
        <v>31</v>
      </c>
      <c r="L94">
        <v>140303</v>
      </c>
      <c r="M94" t="s">
        <v>30</v>
      </c>
      <c r="N94" t="s">
        <v>32</v>
      </c>
      <c r="O94" s="23">
        <v>1110000000</v>
      </c>
      <c r="P94" t="s">
        <v>30</v>
      </c>
      <c r="Q94" t="s">
        <v>30</v>
      </c>
      <c r="R94" t="s">
        <v>30</v>
      </c>
      <c r="S94" t="s">
        <v>778</v>
      </c>
      <c r="T94">
        <v>0</v>
      </c>
      <c r="U94" t="s">
        <v>30</v>
      </c>
      <c r="V94" t="s">
        <v>34</v>
      </c>
    </row>
    <row r="95" spans="1:22" x14ac:dyDescent="0.25">
      <c r="A95" t="s">
        <v>22</v>
      </c>
      <c r="B95" t="s">
        <v>23</v>
      </c>
      <c r="C95" t="s">
        <v>24</v>
      </c>
      <c r="D95" t="s">
        <v>25</v>
      </c>
      <c r="E95" t="s">
        <v>787</v>
      </c>
      <c r="F95" s="23">
        <v>1867250000</v>
      </c>
      <c r="G95" s="23">
        <v>169750000</v>
      </c>
      <c r="H95" t="s">
        <v>42</v>
      </c>
      <c r="I95" t="s">
        <v>783</v>
      </c>
      <c r="J95" t="s">
        <v>786</v>
      </c>
      <c r="K95" t="s">
        <v>31</v>
      </c>
      <c r="L95">
        <v>140303</v>
      </c>
      <c r="M95" t="s">
        <v>30</v>
      </c>
      <c r="N95" t="s">
        <v>32</v>
      </c>
      <c r="O95" s="23">
        <v>1697500000</v>
      </c>
      <c r="P95" t="s">
        <v>30</v>
      </c>
      <c r="Q95" t="s">
        <v>30</v>
      </c>
      <c r="R95" t="s">
        <v>30</v>
      </c>
      <c r="S95" t="s">
        <v>778</v>
      </c>
      <c r="T95">
        <v>0</v>
      </c>
      <c r="U95" t="s">
        <v>30</v>
      </c>
      <c r="V95" t="s">
        <v>34</v>
      </c>
    </row>
    <row r="96" spans="1:22" x14ac:dyDescent="0.25">
      <c r="A96" t="s">
        <v>22</v>
      </c>
      <c r="B96" t="s">
        <v>23</v>
      </c>
      <c r="C96" t="s">
        <v>24</v>
      </c>
      <c r="D96" t="s">
        <v>25</v>
      </c>
      <c r="E96" t="s">
        <v>775</v>
      </c>
      <c r="F96" s="23">
        <v>2264240000</v>
      </c>
      <c r="G96" s="23">
        <v>205840000</v>
      </c>
      <c r="H96" t="s">
        <v>42</v>
      </c>
      <c r="I96" t="s">
        <v>776</v>
      </c>
      <c r="J96" t="s">
        <v>777</v>
      </c>
      <c r="K96" t="s">
        <v>31</v>
      </c>
      <c r="L96">
        <v>140303</v>
      </c>
      <c r="M96" t="s">
        <v>30</v>
      </c>
      <c r="N96" t="s">
        <v>32</v>
      </c>
      <c r="O96" s="23">
        <v>2058400000</v>
      </c>
      <c r="P96" t="s">
        <v>30</v>
      </c>
      <c r="Q96" t="s">
        <v>30</v>
      </c>
      <c r="R96" t="s">
        <v>30</v>
      </c>
      <c r="S96" t="s">
        <v>778</v>
      </c>
      <c r="T96">
        <v>0</v>
      </c>
      <c r="U96" t="s">
        <v>30</v>
      </c>
      <c r="V96" t="s">
        <v>34</v>
      </c>
    </row>
    <row r="97" spans="1:22" x14ac:dyDescent="0.25">
      <c r="A97" t="s">
        <v>22</v>
      </c>
      <c r="B97" t="s">
        <v>23</v>
      </c>
      <c r="C97" t="s">
        <v>24</v>
      </c>
      <c r="D97" t="s">
        <v>25</v>
      </c>
      <c r="E97" t="s">
        <v>779</v>
      </c>
      <c r="F97" s="23">
        <v>564410000</v>
      </c>
      <c r="G97" s="23">
        <v>51310000</v>
      </c>
      <c r="H97" t="s">
        <v>42</v>
      </c>
      <c r="I97" t="s">
        <v>776</v>
      </c>
      <c r="J97" t="s">
        <v>777</v>
      </c>
      <c r="K97" t="s">
        <v>31</v>
      </c>
      <c r="L97">
        <v>140303</v>
      </c>
      <c r="M97" t="s">
        <v>30</v>
      </c>
      <c r="N97" t="s">
        <v>32</v>
      </c>
      <c r="O97" s="23">
        <v>513100000</v>
      </c>
      <c r="P97" t="s">
        <v>30</v>
      </c>
      <c r="Q97" t="s">
        <v>30</v>
      </c>
      <c r="R97" t="s">
        <v>30</v>
      </c>
      <c r="S97" t="s">
        <v>778</v>
      </c>
      <c r="T97">
        <v>0</v>
      </c>
      <c r="U97" t="s">
        <v>30</v>
      </c>
      <c r="V97" t="s">
        <v>34</v>
      </c>
    </row>
    <row r="98" spans="1:22" x14ac:dyDescent="0.25">
      <c r="A98" t="s">
        <v>22</v>
      </c>
      <c r="B98" t="s">
        <v>23</v>
      </c>
      <c r="C98" t="s">
        <v>24</v>
      </c>
      <c r="D98" t="s">
        <v>25</v>
      </c>
      <c r="E98" t="s">
        <v>780</v>
      </c>
      <c r="F98" s="23">
        <v>3932236000</v>
      </c>
      <c r="G98" s="23">
        <v>357476000</v>
      </c>
      <c r="H98" t="s">
        <v>42</v>
      </c>
      <c r="I98" t="s">
        <v>776</v>
      </c>
      <c r="J98" t="s">
        <v>781</v>
      </c>
      <c r="K98" t="s">
        <v>31</v>
      </c>
      <c r="L98">
        <v>140303</v>
      </c>
      <c r="M98" t="s">
        <v>30</v>
      </c>
      <c r="N98" t="s">
        <v>32</v>
      </c>
      <c r="O98" s="23">
        <v>3574760000</v>
      </c>
      <c r="P98" t="s">
        <v>30</v>
      </c>
      <c r="Q98" t="s">
        <v>30</v>
      </c>
      <c r="R98" t="s">
        <v>30</v>
      </c>
      <c r="S98" t="s">
        <v>778</v>
      </c>
      <c r="T98">
        <v>0</v>
      </c>
      <c r="U98" t="s">
        <v>30</v>
      </c>
      <c r="V98" t="s">
        <v>34</v>
      </c>
    </row>
    <row r="99" spans="1:22" x14ac:dyDescent="0.25">
      <c r="A99" t="s">
        <v>22</v>
      </c>
      <c r="B99" t="s">
        <v>23</v>
      </c>
      <c r="C99" t="s">
        <v>24</v>
      </c>
      <c r="D99" t="s">
        <v>25</v>
      </c>
      <c r="E99" t="s">
        <v>784</v>
      </c>
      <c r="F99" s="23">
        <v>3751913000</v>
      </c>
      <c r="G99" s="23">
        <v>341083000</v>
      </c>
      <c r="H99" t="s">
        <v>42</v>
      </c>
      <c r="I99" t="s">
        <v>776</v>
      </c>
      <c r="J99" t="s">
        <v>781</v>
      </c>
      <c r="K99" t="s">
        <v>31</v>
      </c>
      <c r="L99">
        <v>140303</v>
      </c>
      <c r="M99" t="s">
        <v>30</v>
      </c>
      <c r="N99" t="s">
        <v>32</v>
      </c>
      <c r="O99" s="23">
        <v>3410830000</v>
      </c>
      <c r="P99" t="s">
        <v>30</v>
      </c>
      <c r="Q99" t="s">
        <v>30</v>
      </c>
      <c r="R99" t="s">
        <v>30</v>
      </c>
      <c r="S99" t="s">
        <v>778</v>
      </c>
      <c r="T99">
        <v>0</v>
      </c>
      <c r="U99" t="s">
        <v>30</v>
      </c>
      <c r="V99" t="s">
        <v>34</v>
      </c>
    </row>
    <row r="100" spans="1:22" x14ac:dyDescent="0.25">
      <c r="A100" t="s">
        <v>22</v>
      </c>
      <c r="B100" t="s">
        <v>23</v>
      </c>
      <c r="C100" t="s">
        <v>24</v>
      </c>
      <c r="D100" t="s">
        <v>25</v>
      </c>
      <c r="E100" t="s">
        <v>822</v>
      </c>
      <c r="F100" s="23">
        <v>823179740</v>
      </c>
      <c r="G100" s="23">
        <v>74834521</v>
      </c>
      <c r="H100" t="s">
        <v>27</v>
      </c>
      <c r="I100" t="s">
        <v>823</v>
      </c>
      <c r="J100" t="s">
        <v>824</v>
      </c>
      <c r="K100" t="s">
        <v>31</v>
      </c>
      <c r="L100">
        <v>140303</v>
      </c>
      <c r="M100" t="s">
        <v>30</v>
      </c>
      <c r="N100" t="s">
        <v>32</v>
      </c>
      <c r="O100" s="23">
        <v>748345219</v>
      </c>
      <c r="P100" t="s">
        <v>30</v>
      </c>
      <c r="Q100" t="s">
        <v>30</v>
      </c>
      <c r="R100" t="s">
        <v>30</v>
      </c>
      <c r="S100" t="s">
        <v>825</v>
      </c>
      <c r="T100">
        <v>0</v>
      </c>
      <c r="U100" t="s">
        <v>30</v>
      </c>
      <c r="V100" t="s">
        <v>34</v>
      </c>
    </row>
    <row r="101" spans="1:22" x14ac:dyDescent="0.25">
      <c r="A101" t="s">
        <v>22</v>
      </c>
      <c r="B101" t="s">
        <v>23</v>
      </c>
      <c r="C101" t="s">
        <v>24</v>
      </c>
      <c r="D101" t="s">
        <v>25</v>
      </c>
      <c r="E101" t="s">
        <v>801</v>
      </c>
      <c r="F101" s="23">
        <v>975260000</v>
      </c>
      <c r="G101" s="23">
        <v>88660000</v>
      </c>
      <c r="H101" t="s">
        <v>27</v>
      </c>
      <c r="I101" t="s">
        <v>802</v>
      </c>
      <c r="J101" t="s">
        <v>803</v>
      </c>
      <c r="K101" t="s">
        <v>31</v>
      </c>
      <c r="L101">
        <v>140303</v>
      </c>
      <c r="M101" t="s">
        <v>30</v>
      </c>
      <c r="N101" t="s">
        <v>32</v>
      </c>
      <c r="O101" s="23">
        <v>886600000</v>
      </c>
      <c r="P101" t="s">
        <v>30</v>
      </c>
      <c r="Q101" t="s">
        <v>30</v>
      </c>
      <c r="R101" t="s">
        <v>30</v>
      </c>
      <c r="S101" t="s">
        <v>804</v>
      </c>
      <c r="T101">
        <v>0</v>
      </c>
      <c r="U101" t="s">
        <v>30</v>
      </c>
      <c r="V101" t="s">
        <v>34</v>
      </c>
    </row>
    <row r="102" spans="1:22" x14ac:dyDescent="0.25">
      <c r="A102" t="s">
        <v>22</v>
      </c>
      <c r="B102" t="s">
        <v>23</v>
      </c>
      <c r="C102" t="s">
        <v>24</v>
      </c>
      <c r="D102" t="s">
        <v>25</v>
      </c>
      <c r="E102" t="s">
        <v>810</v>
      </c>
      <c r="F102" s="23">
        <v>1035320000</v>
      </c>
      <c r="G102" s="23">
        <v>94120000</v>
      </c>
      <c r="H102" t="s">
        <v>27</v>
      </c>
      <c r="I102" t="s">
        <v>802</v>
      </c>
      <c r="J102" t="s">
        <v>811</v>
      </c>
      <c r="K102" t="s">
        <v>31</v>
      </c>
      <c r="L102">
        <v>140303</v>
      </c>
      <c r="M102" t="s">
        <v>30</v>
      </c>
      <c r="N102" t="s">
        <v>32</v>
      </c>
      <c r="O102" s="23">
        <v>941200000</v>
      </c>
      <c r="P102" t="s">
        <v>30</v>
      </c>
      <c r="Q102" t="s">
        <v>30</v>
      </c>
      <c r="R102" t="s">
        <v>30</v>
      </c>
      <c r="S102" t="s">
        <v>812</v>
      </c>
      <c r="T102">
        <v>0</v>
      </c>
      <c r="U102" t="s">
        <v>30</v>
      </c>
      <c r="V102" t="s">
        <v>34</v>
      </c>
    </row>
    <row r="103" spans="1:22" x14ac:dyDescent="0.25">
      <c r="A103" t="s">
        <v>22</v>
      </c>
      <c r="B103" t="s">
        <v>23</v>
      </c>
      <c r="C103" t="s">
        <v>24</v>
      </c>
      <c r="D103" t="s">
        <v>25</v>
      </c>
      <c r="E103" t="s">
        <v>805</v>
      </c>
      <c r="F103" s="23">
        <v>1006720000</v>
      </c>
      <c r="G103" s="23">
        <v>91520000</v>
      </c>
      <c r="H103" t="s">
        <v>27</v>
      </c>
      <c r="I103" t="s">
        <v>806</v>
      </c>
      <c r="J103" t="s">
        <v>803</v>
      </c>
      <c r="K103" t="s">
        <v>31</v>
      </c>
      <c r="L103">
        <v>140303</v>
      </c>
      <c r="M103" t="s">
        <v>30</v>
      </c>
      <c r="N103" t="s">
        <v>32</v>
      </c>
      <c r="O103" s="23">
        <v>915200000</v>
      </c>
      <c r="P103" t="s">
        <v>30</v>
      </c>
      <c r="Q103" t="s">
        <v>30</v>
      </c>
      <c r="R103" t="s">
        <v>30</v>
      </c>
      <c r="S103" t="s">
        <v>807</v>
      </c>
      <c r="T103">
        <v>0</v>
      </c>
      <c r="U103" t="s">
        <v>30</v>
      </c>
      <c r="V103" t="s">
        <v>34</v>
      </c>
    </row>
    <row r="104" spans="1:22" x14ac:dyDescent="0.25">
      <c r="A104" t="s">
        <v>22</v>
      </c>
      <c r="B104" t="s">
        <v>23</v>
      </c>
      <c r="C104" t="s">
        <v>24</v>
      </c>
      <c r="D104" t="s">
        <v>25</v>
      </c>
      <c r="E104" t="s">
        <v>808</v>
      </c>
      <c r="F104" s="23">
        <v>2494800000</v>
      </c>
      <c r="G104" s="23">
        <v>226800000</v>
      </c>
      <c r="H104" t="s">
        <v>27</v>
      </c>
      <c r="I104" t="s">
        <v>806</v>
      </c>
      <c r="J104" t="s">
        <v>803</v>
      </c>
      <c r="K104" t="s">
        <v>31</v>
      </c>
      <c r="L104">
        <v>140303</v>
      </c>
      <c r="M104" t="s">
        <v>30</v>
      </c>
      <c r="N104" t="s">
        <v>32</v>
      </c>
      <c r="O104" s="23">
        <v>2268000000</v>
      </c>
      <c r="P104" t="s">
        <v>30</v>
      </c>
      <c r="Q104" t="s">
        <v>30</v>
      </c>
      <c r="R104" t="s">
        <v>30</v>
      </c>
      <c r="S104" t="s">
        <v>809</v>
      </c>
      <c r="T104">
        <v>0</v>
      </c>
      <c r="U104" t="s">
        <v>30</v>
      </c>
      <c r="V104" t="s">
        <v>34</v>
      </c>
    </row>
    <row r="105" spans="1:22" x14ac:dyDescent="0.25">
      <c r="A105" t="s">
        <v>22</v>
      </c>
      <c r="B105" t="s">
        <v>23</v>
      </c>
      <c r="C105" t="s">
        <v>24</v>
      </c>
      <c r="D105" t="s">
        <v>25</v>
      </c>
      <c r="E105" t="s">
        <v>795</v>
      </c>
      <c r="F105" s="23">
        <v>820542373</v>
      </c>
      <c r="G105" s="23">
        <v>74594761</v>
      </c>
      <c r="H105" t="s">
        <v>27</v>
      </c>
      <c r="I105" t="s">
        <v>796</v>
      </c>
      <c r="J105" t="s">
        <v>797</v>
      </c>
      <c r="K105" t="s">
        <v>31</v>
      </c>
      <c r="L105">
        <v>140303</v>
      </c>
      <c r="M105" t="s">
        <v>30</v>
      </c>
      <c r="N105" t="s">
        <v>32</v>
      </c>
      <c r="O105" s="23">
        <v>745947612</v>
      </c>
      <c r="P105" t="s">
        <v>30</v>
      </c>
      <c r="Q105" t="s">
        <v>30</v>
      </c>
      <c r="R105" t="s">
        <v>30</v>
      </c>
      <c r="S105" t="s">
        <v>798</v>
      </c>
      <c r="T105">
        <v>0</v>
      </c>
      <c r="U105" t="s">
        <v>30</v>
      </c>
      <c r="V105" t="s">
        <v>34</v>
      </c>
    </row>
    <row r="106" spans="1:22" x14ac:dyDescent="0.25">
      <c r="A106" t="s">
        <v>22</v>
      </c>
      <c r="B106" t="s">
        <v>23</v>
      </c>
      <c r="C106" t="s">
        <v>24</v>
      </c>
      <c r="D106" t="s">
        <v>25</v>
      </c>
      <c r="E106" t="s">
        <v>799</v>
      </c>
      <c r="F106" s="23">
        <v>866128060</v>
      </c>
      <c r="G106" s="23">
        <v>78738914</v>
      </c>
      <c r="H106" t="s">
        <v>27</v>
      </c>
      <c r="I106" t="s">
        <v>796</v>
      </c>
      <c r="J106" t="s">
        <v>797</v>
      </c>
      <c r="K106" t="s">
        <v>31</v>
      </c>
      <c r="L106">
        <v>140303</v>
      </c>
      <c r="M106" t="s">
        <v>30</v>
      </c>
      <c r="N106" t="s">
        <v>32</v>
      </c>
      <c r="O106" s="23">
        <v>787389146</v>
      </c>
      <c r="P106" t="s">
        <v>30</v>
      </c>
      <c r="Q106" t="s">
        <v>30</v>
      </c>
      <c r="R106" t="s">
        <v>30</v>
      </c>
      <c r="S106" t="s">
        <v>800</v>
      </c>
      <c r="T106">
        <v>0</v>
      </c>
      <c r="U106" t="s">
        <v>30</v>
      </c>
      <c r="V106" t="s">
        <v>34</v>
      </c>
    </row>
    <row r="107" spans="1:22" hidden="1" x14ac:dyDescent="0.25">
      <c r="A107" t="s">
        <v>22</v>
      </c>
      <c r="B107" t="s">
        <v>23</v>
      </c>
      <c r="C107" t="s">
        <v>135</v>
      </c>
      <c r="D107" t="s">
        <v>25</v>
      </c>
      <c r="E107" t="s">
        <v>826</v>
      </c>
      <c r="F107" s="23">
        <v>0</v>
      </c>
      <c r="G107" s="23">
        <v>0</v>
      </c>
      <c r="H107" t="s">
        <v>137</v>
      </c>
      <c r="I107" t="s">
        <v>574</v>
      </c>
      <c r="J107" t="s">
        <v>827</v>
      </c>
      <c r="K107" t="s">
        <v>30</v>
      </c>
      <c r="L107">
        <v>140303</v>
      </c>
      <c r="M107" t="s">
        <v>30</v>
      </c>
      <c r="N107" t="s">
        <v>32</v>
      </c>
      <c r="O107" s="23">
        <v>0</v>
      </c>
      <c r="P107" t="s">
        <v>30</v>
      </c>
      <c r="Q107" t="s">
        <v>30</v>
      </c>
      <c r="R107" t="s">
        <v>580</v>
      </c>
      <c r="S107" t="s">
        <v>30</v>
      </c>
      <c r="T107">
        <v>0</v>
      </c>
      <c r="U107" t="s">
        <v>30</v>
      </c>
      <c r="V107" t="s">
        <v>30</v>
      </c>
    </row>
    <row r="108" spans="1:22" hidden="1" x14ac:dyDescent="0.25">
      <c r="A108" t="s">
        <v>22</v>
      </c>
      <c r="B108" t="s">
        <v>23</v>
      </c>
      <c r="C108" t="s">
        <v>135</v>
      </c>
      <c r="D108" t="s">
        <v>25</v>
      </c>
      <c r="E108" t="s">
        <v>828</v>
      </c>
      <c r="F108" s="23">
        <v>0</v>
      </c>
      <c r="G108" s="23">
        <v>0</v>
      </c>
      <c r="H108" t="s">
        <v>137</v>
      </c>
      <c r="I108" t="s">
        <v>574</v>
      </c>
      <c r="J108" t="s">
        <v>829</v>
      </c>
      <c r="K108" t="s">
        <v>30</v>
      </c>
      <c r="L108">
        <v>140303</v>
      </c>
      <c r="M108" t="s">
        <v>30</v>
      </c>
      <c r="N108" t="s">
        <v>32</v>
      </c>
      <c r="O108" s="23">
        <v>0</v>
      </c>
      <c r="P108" t="s">
        <v>30</v>
      </c>
      <c r="Q108" t="s">
        <v>30</v>
      </c>
      <c r="R108" t="s">
        <v>571</v>
      </c>
      <c r="S108" t="s">
        <v>30</v>
      </c>
      <c r="T108">
        <v>0</v>
      </c>
      <c r="U108" t="s">
        <v>30</v>
      </c>
      <c r="V108" t="s">
        <v>30</v>
      </c>
    </row>
    <row r="109" spans="1:22" hidden="1" x14ac:dyDescent="0.25">
      <c r="A109" t="s">
        <v>22</v>
      </c>
      <c r="B109" t="s">
        <v>23</v>
      </c>
      <c r="C109" t="s">
        <v>135</v>
      </c>
      <c r="D109" t="s">
        <v>25</v>
      </c>
      <c r="E109" t="s">
        <v>830</v>
      </c>
      <c r="F109" s="23">
        <v>0</v>
      </c>
      <c r="G109" s="23">
        <v>0</v>
      </c>
      <c r="H109" t="s">
        <v>137</v>
      </c>
      <c r="I109" t="s">
        <v>574</v>
      </c>
      <c r="J109" t="s">
        <v>827</v>
      </c>
      <c r="K109" t="s">
        <v>30</v>
      </c>
      <c r="L109">
        <v>140303</v>
      </c>
      <c r="M109" t="s">
        <v>30</v>
      </c>
      <c r="N109" t="s">
        <v>32</v>
      </c>
      <c r="O109" s="23">
        <v>0</v>
      </c>
      <c r="P109" t="s">
        <v>30</v>
      </c>
      <c r="Q109" t="s">
        <v>30</v>
      </c>
      <c r="R109" t="s">
        <v>581</v>
      </c>
      <c r="S109" t="s">
        <v>30</v>
      </c>
      <c r="T109">
        <v>0</v>
      </c>
      <c r="U109" t="s">
        <v>30</v>
      </c>
      <c r="V109" t="s">
        <v>30</v>
      </c>
    </row>
    <row r="110" spans="1:22" hidden="1" x14ac:dyDescent="0.25">
      <c r="A110" t="s">
        <v>22</v>
      </c>
      <c r="B110" t="s">
        <v>23</v>
      </c>
      <c r="C110" t="s">
        <v>135</v>
      </c>
      <c r="D110" t="s">
        <v>25</v>
      </c>
      <c r="E110" t="s">
        <v>831</v>
      </c>
      <c r="F110" s="23">
        <v>0</v>
      </c>
      <c r="G110" s="23">
        <v>0</v>
      </c>
      <c r="H110" t="s">
        <v>137</v>
      </c>
      <c r="I110" t="s">
        <v>574</v>
      </c>
      <c r="J110" t="s">
        <v>829</v>
      </c>
      <c r="K110" t="s">
        <v>30</v>
      </c>
      <c r="L110">
        <v>140303</v>
      </c>
      <c r="M110" t="s">
        <v>30</v>
      </c>
      <c r="N110" t="s">
        <v>32</v>
      </c>
      <c r="O110" s="23">
        <v>0</v>
      </c>
      <c r="P110" t="s">
        <v>30</v>
      </c>
      <c r="Q110" t="s">
        <v>30</v>
      </c>
      <c r="R110" t="s">
        <v>583</v>
      </c>
      <c r="S110" t="s">
        <v>30</v>
      </c>
      <c r="T110">
        <v>0</v>
      </c>
      <c r="U110" t="s">
        <v>30</v>
      </c>
      <c r="V110" t="s">
        <v>30</v>
      </c>
    </row>
    <row r="111" spans="1:22" x14ac:dyDescent="0.25">
      <c r="A111" t="s">
        <v>22</v>
      </c>
      <c r="B111" t="s">
        <v>23</v>
      </c>
      <c r="C111" t="s">
        <v>24</v>
      </c>
      <c r="D111" t="s">
        <v>25</v>
      </c>
      <c r="E111" t="s">
        <v>788</v>
      </c>
      <c r="F111" s="23">
        <v>9495200000</v>
      </c>
      <c r="G111" s="23">
        <v>863200000</v>
      </c>
      <c r="H111" t="s">
        <v>36</v>
      </c>
      <c r="I111" t="s">
        <v>789</v>
      </c>
      <c r="J111" t="s">
        <v>790</v>
      </c>
      <c r="K111" t="s">
        <v>31</v>
      </c>
      <c r="L111">
        <v>140303</v>
      </c>
      <c r="M111" t="s">
        <v>30</v>
      </c>
      <c r="N111" t="s">
        <v>32</v>
      </c>
      <c r="O111" s="23">
        <v>8632000000</v>
      </c>
      <c r="P111" t="s">
        <v>791</v>
      </c>
      <c r="Q111" t="s">
        <v>30</v>
      </c>
      <c r="R111" t="s">
        <v>30</v>
      </c>
      <c r="S111" t="s">
        <v>792</v>
      </c>
      <c r="T111">
        <v>0</v>
      </c>
      <c r="U111" t="s">
        <v>30</v>
      </c>
      <c r="V111" t="s">
        <v>63</v>
      </c>
    </row>
    <row r="112" spans="1:22" x14ac:dyDescent="0.25">
      <c r="A112" t="s">
        <v>22</v>
      </c>
      <c r="B112" t="s">
        <v>23</v>
      </c>
      <c r="C112" t="s">
        <v>24</v>
      </c>
      <c r="D112" t="s">
        <v>25</v>
      </c>
      <c r="E112" t="s">
        <v>793</v>
      </c>
      <c r="F112" s="23">
        <v>359700000</v>
      </c>
      <c r="G112" s="23">
        <v>32700000</v>
      </c>
      <c r="H112" t="s">
        <v>27</v>
      </c>
      <c r="I112" t="s">
        <v>789</v>
      </c>
      <c r="J112" t="s">
        <v>790</v>
      </c>
      <c r="K112" t="s">
        <v>31</v>
      </c>
      <c r="L112">
        <v>140303</v>
      </c>
      <c r="M112" t="s">
        <v>30</v>
      </c>
      <c r="N112" t="s">
        <v>32</v>
      </c>
      <c r="O112" s="23">
        <v>327000000</v>
      </c>
      <c r="P112" t="s">
        <v>30</v>
      </c>
      <c r="Q112" t="s">
        <v>30</v>
      </c>
      <c r="R112" t="s">
        <v>30</v>
      </c>
      <c r="S112" t="s">
        <v>794</v>
      </c>
      <c r="T112">
        <v>0</v>
      </c>
      <c r="U112" t="s">
        <v>30</v>
      </c>
      <c r="V112" t="s">
        <v>34</v>
      </c>
    </row>
    <row r="113" spans="1:22" x14ac:dyDescent="0.25">
      <c r="A113" t="s">
        <v>22</v>
      </c>
      <c r="B113" t="s">
        <v>23</v>
      </c>
      <c r="C113" t="s">
        <v>24</v>
      </c>
      <c r="D113" t="s">
        <v>25</v>
      </c>
      <c r="E113" t="s">
        <v>817</v>
      </c>
      <c r="F113" s="23">
        <v>181500000</v>
      </c>
      <c r="G113" s="23">
        <v>16500000</v>
      </c>
      <c r="H113" t="s">
        <v>36</v>
      </c>
      <c r="I113" t="s">
        <v>818</v>
      </c>
      <c r="J113" t="s">
        <v>815</v>
      </c>
      <c r="K113" t="s">
        <v>31</v>
      </c>
      <c r="L113">
        <v>140303</v>
      </c>
      <c r="M113" t="s">
        <v>30</v>
      </c>
      <c r="N113" t="s">
        <v>32</v>
      </c>
      <c r="O113" s="23">
        <v>165000000</v>
      </c>
      <c r="P113" t="s">
        <v>517</v>
      </c>
      <c r="Q113" t="s">
        <v>30</v>
      </c>
      <c r="R113" t="s">
        <v>30</v>
      </c>
      <c r="S113" t="s">
        <v>819</v>
      </c>
      <c r="T113">
        <v>0</v>
      </c>
      <c r="U113" t="s">
        <v>30</v>
      </c>
      <c r="V113" t="s">
        <v>63</v>
      </c>
    </row>
    <row r="114" spans="1:22" x14ac:dyDescent="0.25">
      <c r="A114" t="s">
        <v>22</v>
      </c>
      <c r="B114" t="s">
        <v>23</v>
      </c>
      <c r="C114" t="s">
        <v>24</v>
      </c>
      <c r="D114" t="s">
        <v>25</v>
      </c>
      <c r="E114" t="s">
        <v>820</v>
      </c>
      <c r="F114" s="23">
        <v>184800000</v>
      </c>
      <c r="G114" s="23">
        <v>16800000</v>
      </c>
      <c r="H114" t="s">
        <v>36</v>
      </c>
      <c r="I114" t="s">
        <v>818</v>
      </c>
      <c r="J114" t="s">
        <v>815</v>
      </c>
      <c r="K114" t="s">
        <v>31</v>
      </c>
      <c r="L114">
        <v>140303</v>
      </c>
      <c r="M114" t="s">
        <v>30</v>
      </c>
      <c r="N114" t="s">
        <v>32</v>
      </c>
      <c r="O114" s="23">
        <v>168000000</v>
      </c>
      <c r="P114" t="s">
        <v>517</v>
      </c>
      <c r="Q114" t="s">
        <v>30</v>
      </c>
      <c r="R114" t="s">
        <v>30</v>
      </c>
      <c r="S114" t="s">
        <v>821</v>
      </c>
      <c r="T114">
        <v>0</v>
      </c>
      <c r="U114" t="s">
        <v>30</v>
      </c>
      <c r="V114" t="s">
        <v>63</v>
      </c>
    </row>
    <row r="115" spans="1:22" x14ac:dyDescent="0.25">
      <c r="A115" t="s">
        <v>22</v>
      </c>
      <c r="B115" t="s">
        <v>23</v>
      </c>
      <c r="C115" t="s">
        <v>24</v>
      </c>
      <c r="D115" t="s">
        <v>25</v>
      </c>
      <c r="E115" t="s">
        <v>813</v>
      </c>
      <c r="F115" s="23">
        <v>197450000</v>
      </c>
      <c r="G115" s="23">
        <v>17950000</v>
      </c>
      <c r="H115" t="s">
        <v>27</v>
      </c>
      <c r="I115" t="s">
        <v>814</v>
      </c>
      <c r="J115" t="s">
        <v>815</v>
      </c>
      <c r="K115" t="s">
        <v>31</v>
      </c>
      <c r="L115">
        <v>140303</v>
      </c>
      <c r="M115" t="s">
        <v>30</v>
      </c>
      <c r="N115" t="s">
        <v>32</v>
      </c>
      <c r="O115" s="23">
        <v>179500000</v>
      </c>
      <c r="P115" t="s">
        <v>30</v>
      </c>
      <c r="Q115" t="s">
        <v>30</v>
      </c>
      <c r="R115" t="s">
        <v>30</v>
      </c>
      <c r="S115" t="s">
        <v>816</v>
      </c>
      <c r="T115">
        <v>0</v>
      </c>
      <c r="U115" t="s">
        <v>30</v>
      </c>
      <c r="V115" t="s">
        <v>34</v>
      </c>
    </row>
    <row r="116" spans="1:22" x14ac:dyDescent="0.25">
      <c r="A116" t="s">
        <v>22</v>
      </c>
      <c r="B116" t="s">
        <v>23</v>
      </c>
      <c r="C116" t="s">
        <v>24</v>
      </c>
      <c r="D116" t="s">
        <v>25</v>
      </c>
      <c r="E116" t="s">
        <v>836</v>
      </c>
      <c r="F116" s="23">
        <v>1185227872</v>
      </c>
      <c r="G116" s="23">
        <v>107747988</v>
      </c>
      <c r="H116" t="s">
        <v>27</v>
      </c>
      <c r="I116" t="s">
        <v>837</v>
      </c>
      <c r="J116" t="s">
        <v>838</v>
      </c>
      <c r="K116" t="s">
        <v>31</v>
      </c>
      <c r="L116">
        <v>140303</v>
      </c>
      <c r="M116" t="s">
        <v>30</v>
      </c>
      <c r="N116" t="s">
        <v>32</v>
      </c>
      <c r="O116" s="23">
        <v>1077479884</v>
      </c>
      <c r="P116" t="s">
        <v>30</v>
      </c>
      <c r="Q116" t="s">
        <v>30</v>
      </c>
      <c r="R116" t="s">
        <v>30</v>
      </c>
      <c r="S116" t="s">
        <v>839</v>
      </c>
      <c r="T116">
        <v>0</v>
      </c>
      <c r="U116" t="s">
        <v>30</v>
      </c>
      <c r="V116" t="s">
        <v>34</v>
      </c>
    </row>
    <row r="117" spans="1:22" hidden="1" x14ac:dyDescent="0.25">
      <c r="A117" t="s">
        <v>22</v>
      </c>
      <c r="B117" t="s">
        <v>23</v>
      </c>
      <c r="C117" t="s">
        <v>135</v>
      </c>
      <c r="D117" t="s">
        <v>25</v>
      </c>
      <c r="E117" t="s">
        <v>832</v>
      </c>
      <c r="F117" s="23">
        <v>0</v>
      </c>
      <c r="G117" s="23">
        <v>0</v>
      </c>
      <c r="H117" t="s">
        <v>63</v>
      </c>
      <c r="I117" t="s">
        <v>833</v>
      </c>
      <c r="J117" t="s">
        <v>834</v>
      </c>
      <c r="K117" t="s">
        <v>30</v>
      </c>
      <c r="L117">
        <v>140303</v>
      </c>
      <c r="M117" t="s">
        <v>30</v>
      </c>
      <c r="N117" t="s">
        <v>32</v>
      </c>
      <c r="O117" s="23">
        <v>0</v>
      </c>
      <c r="P117" t="s">
        <v>30</v>
      </c>
      <c r="Q117" t="s">
        <v>30</v>
      </c>
      <c r="R117" t="s">
        <v>514</v>
      </c>
      <c r="S117" t="s">
        <v>835</v>
      </c>
      <c r="T117">
        <v>0</v>
      </c>
      <c r="U117" t="s">
        <v>344</v>
      </c>
      <c r="V117" t="s">
        <v>34</v>
      </c>
    </row>
    <row r="118" spans="1:22" x14ac:dyDescent="0.25">
      <c r="A118" t="s">
        <v>22</v>
      </c>
      <c r="B118" t="s">
        <v>23</v>
      </c>
      <c r="C118" t="s">
        <v>24</v>
      </c>
      <c r="D118" t="s">
        <v>25</v>
      </c>
      <c r="E118" t="s">
        <v>840</v>
      </c>
      <c r="F118" s="23">
        <v>729370998</v>
      </c>
      <c r="G118" s="23">
        <v>66306454</v>
      </c>
      <c r="H118" t="s">
        <v>27</v>
      </c>
      <c r="I118" t="s">
        <v>841</v>
      </c>
      <c r="J118" t="s">
        <v>842</v>
      </c>
      <c r="K118" t="s">
        <v>31</v>
      </c>
      <c r="L118">
        <v>140303</v>
      </c>
      <c r="M118" t="s">
        <v>30</v>
      </c>
      <c r="N118" t="s">
        <v>32</v>
      </c>
      <c r="O118" s="23">
        <v>663064544</v>
      </c>
      <c r="P118" t="s">
        <v>30</v>
      </c>
      <c r="Q118" t="s">
        <v>30</v>
      </c>
      <c r="R118" t="s">
        <v>30</v>
      </c>
      <c r="S118" t="s">
        <v>843</v>
      </c>
      <c r="T118">
        <v>0</v>
      </c>
      <c r="U118" t="s">
        <v>30</v>
      </c>
      <c r="V118" t="s">
        <v>34</v>
      </c>
    </row>
    <row r="119" spans="1:22" x14ac:dyDescent="0.25">
      <c r="A119" t="s">
        <v>22</v>
      </c>
      <c r="B119" t="s">
        <v>23</v>
      </c>
      <c r="C119" t="s">
        <v>24</v>
      </c>
      <c r="D119" t="s">
        <v>25</v>
      </c>
      <c r="E119" t="s">
        <v>529</v>
      </c>
      <c r="F119" s="23">
        <v>916839000</v>
      </c>
      <c r="G119" s="23">
        <v>83349000</v>
      </c>
      <c r="H119" t="s">
        <v>27</v>
      </c>
      <c r="I119" t="s">
        <v>530</v>
      </c>
      <c r="J119" t="s">
        <v>531</v>
      </c>
      <c r="K119" t="s">
        <v>31</v>
      </c>
      <c r="L119">
        <v>140303</v>
      </c>
      <c r="M119" t="s">
        <v>30</v>
      </c>
      <c r="N119" t="s">
        <v>32</v>
      </c>
      <c r="O119" s="23">
        <v>833490000</v>
      </c>
      <c r="P119" t="s">
        <v>30</v>
      </c>
      <c r="Q119" t="s">
        <v>30</v>
      </c>
      <c r="R119" t="s">
        <v>30</v>
      </c>
      <c r="S119" t="s">
        <v>532</v>
      </c>
      <c r="T119">
        <v>0</v>
      </c>
      <c r="U119" t="s">
        <v>30</v>
      </c>
      <c r="V119" t="s">
        <v>34</v>
      </c>
    </row>
    <row r="120" spans="1:22" x14ac:dyDescent="0.25">
      <c r="A120" t="s">
        <v>22</v>
      </c>
      <c r="B120" t="s">
        <v>23</v>
      </c>
      <c r="C120" t="s">
        <v>24</v>
      </c>
      <c r="D120" t="s">
        <v>25</v>
      </c>
      <c r="E120" t="s">
        <v>844</v>
      </c>
      <c r="F120" s="23">
        <v>1658580000</v>
      </c>
      <c r="G120" s="23">
        <v>150780000</v>
      </c>
      <c r="H120" t="s">
        <v>36</v>
      </c>
      <c r="I120" t="s">
        <v>530</v>
      </c>
      <c r="J120" t="s">
        <v>845</v>
      </c>
      <c r="K120" t="s">
        <v>31</v>
      </c>
      <c r="L120">
        <v>140303</v>
      </c>
      <c r="M120" t="s">
        <v>30</v>
      </c>
      <c r="N120" t="s">
        <v>32</v>
      </c>
      <c r="O120" s="23">
        <v>1507800000</v>
      </c>
      <c r="P120" t="s">
        <v>517</v>
      </c>
      <c r="Q120" t="s">
        <v>30</v>
      </c>
      <c r="R120" t="s">
        <v>30</v>
      </c>
      <c r="S120" t="s">
        <v>846</v>
      </c>
      <c r="T120">
        <v>0</v>
      </c>
      <c r="U120" t="s">
        <v>30</v>
      </c>
      <c r="V120" t="s">
        <v>63</v>
      </c>
    </row>
    <row r="121" spans="1:22" x14ac:dyDescent="0.25">
      <c r="A121" t="s">
        <v>22</v>
      </c>
      <c r="B121" t="s">
        <v>23</v>
      </c>
      <c r="C121" t="s">
        <v>24</v>
      </c>
      <c r="D121" t="s">
        <v>25</v>
      </c>
      <c r="E121" t="s">
        <v>847</v>
      </c>
      <c r="F121" s="23">
        <v>1593625000</v>
      </c>
      <c r="G121" s="23">
        <v>144875000</v>
      </c>
      <c r="H121" t="s">
        <v>27</v>
      </c>
      <c r="I121" t="s">
        <v>530</v>
      </c>
      <c r="J121" t="s">
        <v>845</v>
      </c>
      <c r="K121" t="s">
        <v>31</v>
      </c>
      <c r="L121">
        <v>140303</v>
      </c>
      <c r="M121" t="s">
        <v>30</v>
      </c>
      <c r="N121" t="s">
        <v>32</v>
      </c>
      <c r="O121" s="23">
        <v>1448750000</v>
      </c>
      <c r="P121" t="s">
        <v>30</v>
      </c>
      <c r="Q121" t="s">
        <v>30</v>
      </c>
      <c r="R121" t="s">
        <v>30</v>
      </c>
      <c r="S121" t="s">
        <v>848</v>
      </c>
      <c r="T121">
        <v>0</v>
      </c>
      <c r="U121" t="s">
        <v>30</v>
      </c>
      <c r="V121" t="s">
        <v>34</v>
      </c>
    </row>
  </sheetData>
  <autoFilter ref="A1:V121" xr:uid="{00000000-0001-0000-0200-000000000000}">
    <filterColumn colId="2">
      <filters>
        <filter val="اصلاحی"/>
        <filter val="اصلی"/>
      </filters>
    </filterColumn>
    <filterColumn colId="13">
      <filters>
        <filter val="احتساب"/>
      </filters>
    </filterColumn>
    <filterColumn colId="15">
      <filters>
        <filter val="-"/>
        <filter val="1403/10/15 00:00:00"/>
        <filter val="1403/10/23 00:00:00"/>
      </filters>
    </filterColumn>
    <filterColumn colId="20">
      <filters>
        <filter val="-"/>
      </filters>
    </filterColumn>
    <sortState xmlns:xlrd2="http://schemas.microsoft.com/office/spreadsheetml/2017/richdata2" ref="A2:V121">
      <sortCondition ref="I1:I12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7315-6090-48CD-B34D-A1FA9B4E55E3}">
  <dimension ref="A1:X12"/>
  <sheetViews>
    <sheetView rightToLeft="1" workbookViewId="0">
      <selection activeCell="E2" sqref="E2:E12"/>
    </sheetView>
  </sheetViews>
  <sheetFormatPr defaultRowHeight="15" x14ac:dyDescent="0.25"/>
  <cols>
    <col min="1" max="1" width="12.5703125" bestFit="1" customWidth="1"/>
    <col min="2" max="2" width="12.85546875" bestFit="1" customWidth="1"/>
    <col min="3" max="3" width="15.42578125" bestFit="1" customWidth="1"/>
    <col min="4" max="4" width="24.28515625" bestFit="1" customWidth="1"/>
    <col min="5" max="5" width="27.85546875" bestFit="1" customWidth="1"/>
    <col min="6" max="6" width="18.5703125" bestFit="1" customWidth="1"/>
    <col min="7" max="7" width="17.42578125" style="23" bestFit="1" customWidth="1"/>
    <col min="8" max="8" width="20.28515625" bestFit="1" customWidth="1"/>
    <col min="9" max="9" width="21.5703125" bestFit="1" customWidth="1"/>
    <col min="10" max="10" width="16.140625" bestFit="1" customWidth="1"/>
    <col min="11" max="11" width="19.140625" bestFit="1" customWidth="1"/>
    <col min="12" max="12" width="18.5703125" bestFit="1" customWidth="1"/>
    <col min="13" max="13" width="9.28515625" bestFit="1" customWidth="1"/>
    <col min="14" max="14" width="8.7109375" bestFit="1" customWidth="1"/>
    <col min="15" max="15" width="13.85546875" bestFit="1" customWidth="1"/>
    <col min="16" max="16" width="13.42578125" bestFit="1" customWidth="1"/>
    <col min="17" max="17" width="54.7109375" bestFit="1" customWidth="1"/>
    <col min="18" max="18" width="35" bestFit="1" customWidth="1"/>
    <col min="19" max="19" width="26.28515625" bestFit="1" customWidth="1"/>
    <col min="20" max="20" width="25.5703125" bestFit="1" customWidth="1"/>
    <col min="21" max="21" width="28.140625" bestFit="1" customWidth="1"/>
    <col min="22" max="22" width="19" bestFit="1" customWidth="1"/>
    <col min="23" max="23" width="46" bestFit="1" customWidth="1"/>
    <col min="24" max="24" width="19.57031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4</v>
      </c>
      <c r="E1" t="s">
        <v>17</v>
      </c>
      <c r="F1" s="27" t="s">
        <v>1200</v>
      </c>
      <c r="G1" s="26" t="s">
        <v>1202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U1" t="s">
        <v>18</v>
      </c>
      <c r="V1" t="s">
        <v>19</v>
      </c>
      <c r="W1" t="s">
        <v>20</v>
      </c>
      <c r="X1" t="s">
        <v>21</v>
      </c>
    </row>
    <row r="2" spans="1:24" x14ac:dyDescent="0.25">
      <c r="A2" t="s">
        <v>22</v>
      </c>
      <c r="B2" t="s">
        <v>23</v>
      </c>
      <c r="C2" t="s">
        <v>135</v>
      </c>
      <c r="D2" t="s">
        <v>637</v>
      </c>
      <c r="E2" t="s">
        <v>554</v>
      </c>
      <c r="F2" t="str">
        <f>VLOOKUP(E2,'گردش کل'!$A$1:$G$382,2,0)</f>
        <v>1403/07/11 01:00:00</v>
      </c>
      <c r="G2" s="23">
        <f>VLOOKUP(E2,'گردش کل'!$A$1:$G$382,5,0)</f>
        <v>280000000</v>
      </c>
      <c r="H2">
        <v>0</v>
      </c>
      <c r="I2">
        <v>0</v>
      </c>
      <c r="J2" t="s">
        <v>137</v>
      </c>
      <c r="K2" t="s">
        <v>548</v>
      </c>
      <c r="L2" t="s">
        <v>638</v>
      </c>
      <c r="M2" t="s">
        <v>30</v>
      </c>
      <c r="N2">
        <v>140303</v>
      </c>
      <c r="O2" t="s">
        <v>30</v>
      </c>
      <c r="P2" t="s">
        <v>32</v>
      </c>
      <c r="Q2">
        <v>0</v>
      </c>
      <c r="R2" t="s">
        <v>30</v>
      </c>
      <c r="S2" t="s">
        <v>30</v>
      </c>
      <c r="U2" t="s">
        <v>30</v>
      </c>
      <c r="V2">
        <v>0</v>
      </c>
      <c r="W2" t="s">
        <v>30</v>
      </c>
      <c r="X2" t="s">
        <v>30</v>
      </c>
    </row>
    <row r="3" spans="1:24" x14ac:dyDescent="0.25">
      <c r="A3" t="s">
        <v>22</v>
      </c>
      <c r="B3" t="s">
        <v>23</v>
      </c>
      <c r="C3" t="s">
        <v>135</v>
      </c>
      <c r="D3" t="s">
        <v>639</v>
      </c>
      <c r="E3" t="s">
        <v>545</v>
      </c>
      <c r="F3" t="str">
        <f>VLOOKUP(E3,'گردش کل'!$A$1:$G$382,2,0)</f>
        <v>1403/07/11 01:00:00</v>
      </c>
      <c r="G3" s="23">
        <f>VLOOKUP(E3,'گردش کل'!$A$1:$G$382,5,0)</f>
        <v>1330000000</v>
      </c>
      <c r="H3">
        <v>0</v>
      </c>
      <c r="I3">
        <v>0</v>
      </c>
      <c r="J3" t="s">
        <v>137</v>
      </c>
      <c r="K3" t="s">
        <v>548</v>
      </c>
      <c r="L3" t="s">
        <v>640</v>
      </c>
      <c r="M3" t="s">
        <v>30</v>
      </c>
      <c r="N3">
        <v>140303</v>
      </c>
      <c r="O3" t="s">
        <v>30</v>
      </c>
      <c r="P3" t="s">
        <v>32</v>
      </c>
      <c r="Q3">
        <v>0</v>
      </c>
      <c r="R3" t="s">
        <v>30</v>
      </c>
      <c r="S3" t="s">
        <v>30</v>
      </c>
      <c r="U3" t="s">
        <v>30</v>
      </c>
      <c r="V3">
        <v>0</v>
      </c>
      <c r="W3" t="s">
        <v>30</v>
      </c>
      <c r="X3" t="s">
        <v>30</v>
      </c>
    </row>
    <row r="4" spans="1:24" x14ac:dyDescent="0.25">
      <c r="A4" t="s">
        <v>22</v>
      </c>
      <c r="B4" t="s">
        <v>23</v>
      </c>
      <c r="C4" t="s">
        <v>135</v>
      </c>
      <c r="D4" t="s">
        <v>641</v>
      </c>
      <c r="E4" t="s">
        <v>564</v>
      </c>
      <c r="F4" t="str">
        <f>VLOOKUP(E4,'گردش کل'!$A$1:$G$382,2,0)</f>
        <v>1403/07/11 01:00:00</v>
      </c>
      <c r="G4" s="23">
        <f>VLOOKUP(E4,'گردش کل'!$A$1:$G$382,5,0)</f>
        <v>1350000000</v>
      </c>
      <c r="H4">
        <v>0</v>
      </c>
      <c r="I4">
        <v>0</v>
      </c>
      <c r="J4" t="s">
        <v>137</v>
      </c>
      <c r="K4" t="s">
        <v>548</v>
      </c>
      <c r="L4" t="s">
        <v>638</v>
      </c>
      <c r="M4" t="s">
        <v>30</v>
      </c>
      <c r="N4">
        <v>140303</v>
      </c>
      <c r="O4" t="s">
        <v>30</v>
      </c>
      <c r="P4" t="s">
        <v>32</v>
      </c>
      <c r="Q4">
        <v>0</v>
      </c>
      <c r="R4" t="s">
        <v>30</v>
      </c>
      <c r="S4" t="s">
        <v>30</v>
      </c>
      <c r="U4" t="s">
        <v>30</v>
      </c>
      <c r="V4">
        <v>0</v>
      </c>
      <c r="W4" t="s">
        <v>30</v>
      </c>
      <c r="X4" t="s">
        <v>30</v>
      </c>
    </row>
    <row r="5" spans="1:24" x14ac:dyDescent="0.25">
      <c r="A5" t="s">
        <v>22</v>
      </c>
      <c r="B5" t="s">
        <v>23</v>
      </c>
      <c r="C5" t="s">
        <v>135</v>
      </c>
      <c r="D5" t="s">
        <v>642</v>
      </c>
      <c r="E5" t="s">
        <v>556</v>
      </c>
      <c r="F5" t="str">
        <f>VLOOKUP(E5,'گردش کل'!$A$1:$G$382,2,0)</f>
        <v>1403/07/11 01:00:00</v>
      </c>
      <c r="G5" s="23">
        <f>VLOOKUP(E5,'گردش کل'!$A$1:$G$382,5,0)</f>
        <v>825000000</v>
      </c>
      <c r="H5">
        <v>0</v>
      </c>
      <c r="I5">
        <v>0</v>
      </c>
      <c r="J5" t="s">
        <v>137</v>
      </c>
      <c r="K5" t="s">
        <v>548</v>
      </c>
      <c r="L5" t="s">
        <v>638</v>
      </c>
      <c r="M5" t="s">
        <v>30</v>
      </c>
      <c r="N5">
        <v>140303</v>
      </c>
      <c r="O5" t="s">
        <v>30</v>
      </c>
      <c r="P5" t="s">
        <v>32</v>
      </c>
      <c r="Q5">
        <v>0</v>
      </c>
      <c r="R5" t="s">
        <v>30</v>
      </c>
      <c r="S5" t="s">
        <v>30</v>
      </c>
      <c r="U5" t="s">
        <v>30</v>
      </c>
      <c r="V5">
        <v>0</v>
      </c>
      <c r="W5" t="s">
        <v>30</v>
      </c>
      <c r="X5" t="s">
        <v>30</v>
      </c>
    </row>
    <row r="6" spans="1:24" x14ac:dyDescent="0.25">
      <c r="A6" t="s">
        <v>22</v>
      </c>
      <c r="B6" t="s">
        <v>23</v>
      </c>
      <c r="C6" t="s">
        <v>135</v>
      </c>
      <c r="D6" t="s">
        <v>643</v>
      </c>
      <c r="E6" t="s">
        <v>550</v>
      </c>
      <c r="F6" t="str">
        <f>VLOOKUP(E6,'گردش کل'!$A$1:$G$382,2,0)</f>
        <v>1403/07/11 01:00:00</v>
      </c>
      <c r="G6" s="23">
        <f>VLOOKUP(E6,'گردش کل'!$A$1:$G$382,5,0)</f>
        <v>1330000000</v>
      </c>
      <c r="H6">
        <v>0</v>
      </c>
      <c r="I6">
        <v>0</v>
      </c>
      <c r="J6" t="s">
        <v>137</v>
      </c>
      <c r="K6" t="s">
        <v>548</v>
      </c>
      <c r="L6" t="s">
        <v>644</v>
      </c>
      <c r="M6" t="s">
        <v>30</v>
      </c>
      <c r="N6">
        <v>140303</v>
      </c>
      <c r="O6" t="s">
        <v>30</v>
      </c>
      <c r="P6" t="s">
        <v>32</v>
      </c>
      <c r="Q6">
        <v>0</v>
      </c>
      <c r="R6" t="s">
        <v>30</v>
      </c>
      <c r="S6" t="s">
        <v>30</v>
      </c>
      <c r="U6" t="s">
        <v>30</v>
      </c>
      <c r="V6">
        <v>0</v>
      </c>
      <c r="W6" t="s">
        <v>30</v>
      </c>
      <c r="X6" t="s">
        <v>30</v>
      </c>
    </row>
    <row r="7" spans="1:24" x14ac:dyDescent="0.25">
      <c r="A7" t="s">
        <v>22</v>
      </c>
      <c r="B7" t="s">
        <v>23</v>
      </c>
      <c r="C7" t="s">
        <v>135</v>
      </c>
      <c r="D7" t="s">
        <v>645</v>
      </c>
      <c r="E7" t="s">
        <v>552</v>
      </c>
      <c r="F7" t="str">
        <f>VLOOKUP(E7,'گردش کل'!$A$1:$G$382,2,0)</f>
        <v>1403/07/11 01:00:00</v>
      </c>
      <c r="G7" s="23">
        <f>VLOOKUP(E7,'گردش کل'!$A$1:$G$382,5,0)</f>
        <v>1330000000</v>
      </c>
      <c r="H7">
        <v>0</v>
      </c>
      <c r="I7">
        <v>0</v>
      </c>
      <c r="J7" t="s">
        <v>137</v>
      </c>
      <c r="K7" t="s">
        <v>548</v>
      </c>
      <c r="L7" t="s">
        <v>640</v>
      </c>
      <c r="M7" t="s">
        <v>30</v>
      </c>
      <c r="N7">
        <v>140303</v>
      </c>
      <c r="O7" t="s">
        <v>30</v>
      </c>
      <c r="P7" t="s">
        <v>32</v>
      </c>
      <c r="Q7">
        <v>0</v>
      </c>
      <c r="R7" t="s">
        <v>30</v>
      </c>
      <c r="S7" t="s">
        <v>30</v>
      </c>
      <c r="U7" t="s">
        <v>30</v>
      </c>
      <c r="V7">
        <v>0</v>
      </c>
      <c r="W7" t="s">
        <v>30</v>
      </c>
      <c r="X7" t="s">
        <v>30</v>
      </c>
    </row>
    <row r="8" spans="1:24" x14ac:dyDescent="0.25">
      <c r="A8" t="s">
        <v>22</v>
      </c>
      <c r="B8" t="s">
        <v>23</v>
      </c>
      <c r="C8" t="s">
        <v>135</v>
      </c>
      <c r="D8" t="s">
        <v>646</v>
      </c>
      <c r="E8" t="s">
        <v>558</v>
      </c>
      <c r="F8" t="str">
        <f>VLOOKUP(E8,'گردش کل'!$A$1:$G$382,2,0)</f>
        <v>1403/07/11 01:00:00</v>
      </c>
      <c r="G8" s="23">
        <f>VLOOKUP(E8,'گردش کل'!$A$1:$G$382,5,0)</f>
        <v>1330000000</v>
      </c>
      <c r="H8">
        <v>0</v>
      </c>
      <c r="I8">
        <v>0</v>
      </c>
      <c r="J8" t="s">
        <v>137</v>
      </c>
      <c r="K8" t="s">
        <v>548</v>
      </c>
      <c r="L8" t="s">
        <v>644</v>
      </c>
      <c r="M8" t="s">
        <v>30</v>
      </c>
      <c r="N8">
        <v>140303</v>
      </c>
      <c r="O8" t="s">
        <v>30</v>
      </c>
      <c r="P8" t="s">
        <v>32</v>
      </c>
      <c r="Q8">
        <v>0</v>
      </c>
      <c r="R8" t="s">
        <v>30</v>
      </c>
      <c r="S8" t="s">
        <v>30</v>
      </c>
      <c r="U8" t="s">
        <v>30</v>
      </c>
      <c r="V8">
        <v>0</v>
      </c>
      <c r="W8" t="s">
        <v>30</v>
      </c>
      <c r="X8" t="s">
        <v>30</v>
      </c>
    </row>
    <row r="9" spans="1:24" x14ac:dyDescent="0.25">
      <c r="A9" t="s">
        <v>22</v>
      </c>
      <c r="B9" t="s">
        <v>23</v>
      </c>
      <c r="C9" t="s">
        <v>135</v>
      </c>
      <c r="D9" t="s">
        <v>826</v>
      </c>
      <c r="E9" t="s">
        <v>580</v>
      </c>
      <c r="F9" t="str">
        <f>VLOOKUP(E9,'گردش کل'!$A$1:$G$382,2,0)</f>
        <v>1403/07/28 01:00:00</v>
      </c>
      <c r="G9" s="23">
        <f>VLOOKUP(E9,'گردش کل'!$A$1:$G$382,5,0)</f>
        <v>900000000</v>
      </c>
      <c r="H9">
        <v>0</v>
      </c>
      <c r="I9">
        <v>0</v>
      </c>
      <c r="J9" t="s">
        <v>137</v>
      </c>
      <c r="K9" t="s">
        <v>574</v>
      </c>
      <c r="L9" t="s">
        <v>827</v>
      </c>
      <c r="M9" t="s">
        <v>30</v>
      </c>
      <c r="N9">
        <v>140303</v>
      </c>
      <c r="O9" t="s">
        <v>30</v>
      </c>
      <c r="P9" t="s">
        <v>32</v>
      </c>
      <c r="Q9">
        <v>0</v>
      </c>
      <c r="R9" t="s">
        <v>30</v>
      </c>
      <c r="S9" t="s">
        <v>30</v>
      </c>
      <c r="U9" t="s">
        <v>30</v>
      </c>
      <c r="V9">
        <v>0</v>
      </c>
      <c r="W9" t="s">
        <v>30</v>
      </c>
      <c r="X9" t="s">
        <v>30</v>
      </c>
    </row>
    <row r="10" spans="1:24" x14ac:dyDescent="0.25">
      <c r="A10" t="s">
        <v>22</v>
      </c>
      <c r="B10" t="s">
        <v>23</v>
      </c>
      <c r="C10" t="s">
        <v>135</v>
      </c>
      <c r="D10" t="s">
        <v>828</v>
      </c>
      <c r="E10" t="s">
        <v>571</v>
      </c>
      <c r="F10" t="str">
        <f>VLOOKUP(E10,'گردش کل'!$A$1:$G$382,2,0)</f>
        <v>1403/07/28 01:00:00</v>
      </c>
      <c r="G10" s="23">
        <f>VLOOKUP(E10,'گردش کل'!$A$1:$G$382,5,0)</f>
        <v>900000000</v>
      </c>
      <c r="H10">
        <v>0</v>
      </c>
      <c r="I10">
        <v>0</v>
      </c>
      <c r="J10" t="s">
        <v>137</v>
      </c>
      <c r="K10" t="s">
        <v>574</v>
      </c>
      <c r="L10" t="s">
        <v>829</v>
      </c>
      <c r="M10" t="s">
        <v>30</v>
      </c>
      <c r="N10">
        <v>140303</v>
      </c>
      <c r="O10" t="s">
        <v>30</v>
      </c>
      <c r="P10" t="s">
        <v>32</v>
      </c>
      <c r="Q10">
        <v>0</v>
      </c>
      <c r="R10" t="s">
        <v>30</v>
      </c>
      <c r="S10" t="s">
        <v>30</v>
      </c>
      <c r="U10" t="s">
        <v>30</v>
      </c>
      <c r="V10">
        <v>0</v>
      </c>
      <c r="W10" t="s">
        <v>30</v>
      </c>
      <c r="X10" t="s">
        <v>30</v>
      </c>
    </row>
    <row r="11" spans="1:24" x14ac:dyDescent="0.25">
      <c r="A11" t="s">
        <v>22</v>
      </c>
      <c r="B11" t="s">
        <v>23</v>
      </c>
      <c r="C11" t="s">
        <v>135</v>
      </c>
      <c r="D11" t="s">
        <v>830</v>
      </c>
      <c r="E11" t="s">
        <v>581</v>
      </c>
      <c r="F11" t="str">
        <f>VLOOKUP(E11,'گردش کل'!$A$1:$G$382,2,0)</f>
        <v>1403/07/28 01:00:00</v>
      </c>
      <c r="G11" s="23">
        <f>VLOOKUP(E11,'گردش کل'!$A$1:$G$382,5,0)</f>
        <v>900000000</v>
      </c>
      <c r="H11">
        <v>0</v>
      </c>
      <c r="I11">
        <v>0</v>
      </c>
      <c r="J11" t="s">
        <v>137</v>
      </c>
      <c r="K11" t="s">
        <v>574</v>
      </c>
      <c r="L11" t="s">
        <v>827</v>
      </c>
      <c r="M11" t="s">
        <v>30</v>
      </c>
      <c r="N11">
        <v>140303</v>
      </c>
      <c r="O11" t="s">
        <v>30</v>
      </c>
      <c r="P11" t="s">
        <v>32</v>
      </c>
      <c r="Q11">
        <v>0</v>
      </c>
      <c r="R11" t="s">
        <v>30</v>
      </c>
      <c r="S11" t="s">
        <v>30</v>
      </c>
      <c r="U11" t="s">
        <v>30</v>
      </c>
      <c r="V11">
        <v>0</v>
      </c>
      <c r="W11" t="s">
        <v>30</v>
      </c>
      <c r="X11" t="s">
        <v>30</v>
      </c>
    </row>
    <row r="12" spans="1:24" x14ac:dyDescent="0.25">
      <c r="A12" t="s">
        <v>22</v>
      </c>
      <c r="B12" t="s">
        <v>23</v>
      </c>
      <c r="C12" t="s">
        <v>135</v>
      </c>
      <c r="D12" t="s">
        <v>831</v>
      </c>
      <c r="E12" t="s">
        <v>583</v>
      </c>
      <c r="F12" t="str">
        <f>VLOOKUP(E12,'گردش کل'!$A$1:$G$382,2,0)</f>
        <v>1403/07/28 01:00:00</v>
      </c>
      <c r="G12" s="23">
        <f>VLOOKUP(E12,'گردش کل'!$A$1:$G$382,5,0)</f>
        <v>630000000</v>
      </c>
      <c r="H12">
        <v>0</v>
      </c>
      <c r="I12">
        <v>0</v>
      </c>
      <c r="J12" t="s">
        <v>137</v>
      </c>
      <c r="K12" t="s">
        <v>574</v>
      </c>
      <c r="L12" t="s">
        <v>829</v>
      </c>
      <c r="M12" t="s">
        <v>30</v>
      </c>
      <c r="N12">
        <v>140303</v>
      </c>
      <c r="O12" t="s">
        <v>30</v>
      </c>
      <c r="P12" t="s">
        <v>32</v>
      </c>
      <c r="Q12">
        <v>0</v>
      </c>
      <c r="R12" t="s">
        <v>30</v>
      </c>
      <c r="S12" t="s">
        <v>30</v>
      </c>
      <c r="U12" t="s">
        <v>30</v>
      </c>
      <c r="V12">
        <v>0</v>
      </c>
      <c r="W12" t="s">
        <v>30</v>
      </c>
      <c r="X12" t="s">
        <v>30</v>
      </c>
    </row>
  </sheetData>
  <autoFilter ref="A1:X12" xr:uid="{D5257315-6090-48CD-B34D-A1FA9B4E55E3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1FB9-E77C-43AF-A372-1700C3BB56CA}">
  <dimension ref="A1:AC15"/>
  <sheetViews>
    <sheetView rightToLeft="1" topLeftCell="G1" workbookViewId="0">
      <selection activeCell="N13" sqref="N13:N14"/>
    </sheetView>
  </sheetViews>
  <sheetFormatPr defaultRowHeight="15" x14ac:dyDescent="0.25"/>
  <cols>
    <col min="1" max="1" width="12.5703125" bestFit="1" customWidth="1"/>
    <col min="2" max="2" width="12.85546875" bestFit="1" customWidth="1"/>
    <col min="3" max="3" width="15.42578125" bestFit="1" customWidth="1"/>
    <col min="4" max="4" width="24.28515625" bestFit="1" customWidth="1"/>
    <col min="5" max="5" width="27.85546875" bestFit="1" customWidth="1"/>
    <col min="6" max="6" width="18.5703125" bestFit="1" customWidth="1"/>
    <col min="7" max="7" width="12.85546875" bestFit="1" customWidth="1"/>
    <col min="8" max="8" width="10.7109375" bestFit="1" customWidth="1"/>
    <col min="9" max="9" width="17.42578125" style="23" bestFit="1" customWidth="1"/>
    <col min="10" max="10" width="17.28515625" style="23" bestFit="1" customWidth="1"/>
    <col min="11" max="11" width="17.42578125" style="23" bestFit="1" customWidth="1"/>
    <col min="12" max="13" width="17.42578125" style="23" customWidth="1"/>
    <col min="14" max="14" width="25.85546875" style="23" bestFit="1" customWidth="1"/>
    <col min="15" max="15" width="30.140625" bestFit="1" customWidth="1"/>
    <col min="16" max="16" width="16.140625" bestFit="1" customWidth="1"/>
    <col min="17" max="17" width="19.140625" bestFit="1" customWidth="1"/>
    <col min="18" max="18" width="18.5703125" bestFit="1" customWidth="1"/>
    <col min="19" max="19" width="9.28515625" bestFit="1" customWidth="1"/>
    <col min="20" max="20" width="8.7109375" bestFit="1" customWidth="1"/>
    <col min="21" max="21" width="13.85546875" bestFit="1" customWidth="1"/>
    <col min="22" max="22" width="13.42578125" bestFit="1" customWidth="1"/>
    <col min="23" max="23" width="35" bestFit="1" customWidth="1"/>
    <col min="24" max="24" width="26.28515625" bestFit="1" customWidth="1"/>
    <col min="26" max="26" width="28.140625" bestFit="1" customWidth="1"/>
    <col min="27" max="27" width="19" bestFit="1" customWidth="1"/>
    <col min="28" max="28" width="46" bestFit="1" customWidth="1"/>
    <col min="29" max="29" width="19.5703125" bestFit="1" customWidth="1"/>
  </cols>
  <sheetData>
    <row r="1" spans="1:29" x14ac:dyDescent="0.25">
      <c r="A1" t="s">
        <v>0</v>
      </c>
      <c r="B1" t="s">
        <v>1</v>
      </c>
      <c r="C1" t="s">
        <v>2</v>
      </c>
      <c r="D1" t="s">
        <v>4</v>
      </c>
      <c r="E1" t="s">
        <v>17</v>
      </c>
      <c r="F1" s="27" t="s">
        <v>1200</v>
      </c>
      <c r="G1" s="27" t="s">
        <v>1210</v>
      </c>
      <c r="H1" s="27" t="s">
        <v>1203</v>
      </c>
      <c r="I1" s="23" t="s">
        <v>1204</v>
      </c>
      <c r="J1" s="23" t="s">
        <v>1205</v>
      </c>
      <c r="K1" s="23" t="s">
        <v>1209</v>
      </c>
      <c r="L1" s="26" t="s">
        <v>1202</v>
      </c>
      <c r="M1" s="26" t="s">
        <v>1206</v>
      </c>
      <c r="N1" s="26" t="s">
        <v>1207</v>
      </c>
      <c r="O1" s="26" t="s">
        <v>1208</v>
      </c>
      <c r="P1" t="s">
        <v>7</v>
      </c>
      <c r="Q1" t="s">
        <v>8</v>
      </c>
      <c r="R1" t="s">
        <v>9</v>
      </c>
      <c r="S1" t="s">
        <v>10</v>
      </c>
      <c r="T1" t="s">
        <v>11</v>
      </c>
      <c r="U1" t="s">
        <v>12</v>
      </c>
      <c r="V1" t="s">
        <v>13</v>
      </c>
      <c r="W1" t="s">
        <v>15</v>
      </c>
      <c r="X1" t="s">
        <v>16</v>
      </c>
      <c r="Z1" t="s">
        <v>18</v>
      </c>
      <c r="AA1" t="s">
        <v>19</v>
      </c>
      <c r="AB1" t="s">
        <v>20</v>
      </c>
      <c r="AC1" t="s">
        <v>21</v>
      </c>
    </row>
    <row r="2" spans="1:29" x14ac:dyDescent="0.25">
      <c r="A2" t="s">
        <v>22</v>
      </c>
      <c r="B2" t="s">
        <v>23</v>
      </c>
      <c r="C2" t="s">
        <v>127</v>
      </c>
      <c r="D2" t="s">
        <v>522</v>
      </c>
      <c r="E2" t="s">
        <v>415</v>
      </c>
      <c r="F2" t="str">
        <f>VLOOKUP(E2,'گردش کل'!$A$1:$G$382,2,0)</f>
        <v>1403/06/03 01:00:00</v>
      </c>
      <c r="G2" t="str">
        <f>VLOOKUP(E2,'گردش کل'!$A$1:$G$382,4,0)</f>
        <v>اصلی</v>
      </c>
      <c r="H2">
        <f>VLOOKUP(E2,'گردش کل'!$A$1:$G$382,3,0)</f>
        <v>140302</v>
      </c>
      <c r="I2" s="23">
        <v>1626140606</v>
      </c>
      <c r="J2" s="23">
        <v>162614060</v>
      </c>
      <c r="K2" s="23">
        <v>1788754666</v>
      </c>
      <c r="L2" s="23">
        <f>VLOOKUP(E2,'گردش کل'!$A$1:$G$382,5,0)</f>
        <v>1626140606</v>
      </c>
      <c r="M2" s="23">
        <f>VLOOKUP(E2,'گردش کل'!$A$1:$G$382,6,0)</f>
        <v>162614060</v>
      </c>
      <c r="N2" s="23">
        <f>I2-L2</f>
        <v>0</v>
      </c>
      <c r="O2" s="65">
        <f>J2-M2</f>
        <v>0</v>
      </c>
      <c r="P2" t="s">
        <v>27</v>
      </c>
      <c r="Q2" t="s">
        <v>406</v>
      </c>
      <c r="R2" t="s">
        <v>523</v>
      </c>
      <c r="S2" t="s">
        <v>31</v>
      </c>
      <c r="T2">
        <v>140303</v>
      </c>
      <c r="U2" t="s">
        <v>30</v>
      </c>
      <c r="V2" t="s">
        <v>32</v>
      </c>
      <c r="W2" t="s">
        <v>30</v>
      </c>
      <c r="X2" t="s">
        <v>406</v>
      </c>
      <c r="Z2" t="s">
        <v>524</v>
      </c>
      <c r="AA2">
        <v>0</v>
      </c>
      <c r="AB2" t="s">
        <v>344</v>
      </c>
      <c r="AC2" t="s">
        <v>34</v>
      </c>
    </row>
    <row r="3" spans="1:29" x14ac:dyDescent="0.25">
      <c r="A3" t="s">
        <v>22</v>
      </c>
      <c r="B3" t="s">
        <v>23</v>
      </c>
      <c r="C3" t="s">
        <v>127</v>
      </c>
      <c r="D3" t="s">
        <v>525</v>
      </c>
      <c r="E3" t="s">
        <v>419</v>
      </c>
      <c r="F3" t="str">
        <f>VLOOKUP(E3,'گردش کل'!$A$1:$G$382,2,0)</f>
        <v>1403/06/05 01:00:00</v>
      </c>
      <c r="G3" t="str">
        <f>VLOOKUP(E3,'گردش کل'!$A$1:$G$382,4,0)</f>
        <v>اصلی</v>
      </c>
      <c r="H3">
        <f>VLOOKUP(E3,'گردش کل'!$A$1:$G$382,3,0)</f>
        <v>140302</v>
      </c>
      <c r="I3" s="23">
        <v>925000000</v>
      </c>
      <c r="J3" s="23">
        <v>92500000</v>
      </c>
      <c r="K3" s="23">
        <v>1017500000</v>
      </c>
      <c r="L3" s="23">
        <f>VLOOKUP(E3,'گردش کل'!$A$1:$G$382,5,0)</f>
        <v>925000000</v>
      </c>
      <c r="M3" s="23">
        <f>VLOOKUP(E3,'گردش کل'!$A$1:$G$382,6,0)</f>
        <v>92500000</v>
      </c>
      <c r="N3" s="23">
        <f t="shared" ref="N3:N15" si="0">I3-L3</f>
        <v>0</v>
      </c>
      <c r="O3" s="65">
        <f t="shared" ref="O3:O15" si="1">J3-M3</f>
        <v>0</v>
      </c>
      <c r="P3" t="s">
        <v>36</v>
      </c>
      <c r="Q3" t="s">
        <v>406</v>
      </c>
      <c r="R3" t="s">
        <v>526</v>
      </c>
      <c r="S3" t="s">
        <v>31</v>
      </c>
      <c r="T3">
        <v>140303</v>
      </c>
      <c r="U3" t="s">
        <v>91</v>
      </c>
      <c r="V3" t="s">
        <v>228</v>
      </c>
      <c r="W3" t="s">
        <v>527</v>
      </c>
      <c r="X3" t="s">
        <v>406</v>
      </c>
      <c r="Z3" t="s">
        <v>528</v>
      </c>
      <c r="AA3">
        <v>0</v>
      </c>
      <c r="AB3" t="s">
        <v>344</v>
      </c>
      <c r="AC3" t="s">
        <v>63</v>
      </c>
    </row>
    <row r="4" spans="1:29" x14ac:dyDescent="0.25">
      <c r="A4" t="s">
        <v>22</v>
      </c>
      <c r="B4" t="s">
        <v>23</v>
      </c>
      <c r="C4" t="s">
        <v>127</v>
      </c>
      <c r="D4" t="s">
        <v>537</v>
      </c>
      <c r="E4" t="s">
        <v>449</v>
      </c>
      <c r="F4" t="str">
        <f>VLOOKUP(E4,'گردش کل'!$A$1:$G$382,2,0)</f>
        <v>1403/06/08 01:00:00</v>
      </c>
      <c r="G4" t="str">
        <f>VLOOKUP(E4,'گردش کل'!$A$1:$G$382,4,0)</f>
        <v>اصلی</v>
      </c>
      <c r="H4">
        <f>VLOOKUP(E4,'گردش کل'!$A$1:$G$382,3,0)</f>
        <v>140302</v>
      </c>
      <c r="I4" s="23">
        <v>2559170000</v>
      </c>
      <c r="J4" s="23">
        <v>255917000</v>
      </c>
      <c r="K4" s="23">
        <v>2815087000</v>
      </c>
      <c r="L4" s="23">
        <f>VLOOKUP(E4,'گردش کل'!$A$1:$G$382,5,0)</f>
        <v>2559170000</v>
      </c>
      <c r="M4" s="23">
        <f>VLOOKUP(E4,'گردش کل'!$A$1:$G$382,6,0)</f>
        <v>255917000</v>
      </c>
      <c r="N4" s="23">
        <f t="shared" si="0"/>
        <v>0</v>
      </c>
      <c r="O4" s="65">
        <f t="shared" si="1"/>
        <v>0</v>
      </c>
      <c r="P4" t="s">
        <v>27</v>
      </c>
      <c r="Q4" t="s">
        <v>406</v>
      </c>
      <c r="R4" t="s">
        <v>538</v>
      </c>
      <c r="S4" t="s">
        <v>31</v>
      </c>
      <c r="T4">
        <v>140303</v>
      </c>
      <c r="U4" t="s">
        <v>30</v>
      </c>
      <c r="V4" t="s">
        <v>32</v>
      </c>
      <c r="W4" t="s">
        <v>30</v>
      </c>
      <c r="X4" t="s">
        <v>406</v>
      </c>
      <c r="Z4" t="s">
        <v>539</v>
      </c>
      <c r="AA4">
        <v>0</v>
      </c>
      <c r="AB4" t="s">
        <v>344</v>
      </c>
      <c r="AC4" t="s">
        <v>34</v>
      </c>
    </row>
    <row r="5" spans="1:29" x14ac:dyDescent="0.25">
      <c r="A5" t="s">
        <v>22</v>
      </c>
      <c r="B5" t="s">
        <v>23</v>
      </c>
      <c r="C5" t="s">
        <v>127</v>
      </c>
      <c r="D5" t="s">
        <v>540</v>
      </c>
      <c r="E5" t="s">
        <v>408</v>
      </c>
      <c r="F5" t="str">
        <f>VLOOKUP(E5,'گردش کل'!$A$1:$G$382,2,0)</f>
        <v>1403/06/06 01:00:00</v>
      </c>
      <c r="G5" t="str">
        <f>VLOOKUP(E5,'گردش کل'!$A$1:$G$382,4,0)</f>
        <v>اصلی</v>
      </c>
      <c r="H5">
        <f>VLOOKUP(E5,'گردش کل'!$A$1:$G$382,3,0)</f>
        <v>140302</v>
      </c>
      <c r="I5" s="23">
        <v>2325000000</v>
      </c>
      <c r="J5" s="23">
        <v>232500000</v>
      </c>
      <c r="K5" s="23">
        <v>2557500000</v>
      </c>
      <c r="L5" s="23">
        <f>VLOOKUP(E5,'گردش کل'!$A$1:$G$382,5,0)</f>
        <v>2325000000</v>
      </c>
      <c r="M5" s="23">
        <f>VLOOKUP(E5,'گردش کل'!$A$1:$G$382,6,0)</f>
        <v>232500000</v>
      </c>
      <c r="N5" s="23">
        <f t="shared" si="0"/>
        <v>0</v>
      </c>
      <c r="O5" s="65">
        <f t="shared" si="1"/>
        <v>0</v>
      </c>
      <c r="P5" t="s">
        <v>27</v>
      </c>
      <c r="Q5" t="s">
        <v>406</v>
      </c>
      <c r="R5" t="s">
        <v>541</v>
      </c>
      <c r="S5" t="s">
        <v>31</v>
      </c>
      <c r="T5">
        <v>140303</v>
      </c>
      <c r="U5" t="s">
        <v>30</v>
      </c>
      <c r="V5" t="s">
        <v>32</v>
      </c>
      <c r="W5" t="s">
        <v>30</v>
      </c>
      <c r="X5" t="s">
        <v>406</v>
      </c>
      <c r="Z5" t="s">
        <v>542</v>
      </c>
      <c r="AA5">
        <v>0</v>
      </c>
      <c r="AB5" t="s">
        <v>344</v>
      </c>
      <c r="AC5" t="s">
        <v>34</v>
      </c>
    </row>
    <row r="6" spans="1:29" x14ac:dyDescent="0.25">
      <c r="A6" t="s">
        <v>22</v>
      </c>
      <c r="B6" t="s">
        <v>23</v>
      </c>
      <c r="C6" t="s">
        <v>127</v>
      </c>
      <c r="D6" t="s">
        <v>543</v>
      </c>
      <c r="E6" t="s">
        <v>403</v>
      </c>
      <c r="F6" t="str">
        <f>VLOOKUP(E6,'گردش کل'!$A$1:$G$382,2,0)</f>
        <v>1403/06/06 01:00:00</v>
      </c>
      <c r="G6" t="str">
        <f>VLOOKUP(E6,'گردش کل'!$A$1:$G$382,4,0)</f>
        <v>اصلی</v>
      </c>
      <c r="H6">
        <f>VLOOKUP(E6,'گردش کل'!$A$1:$G$382,3,0)</f>
        <v>140302</v>
      </c>
      <c r="I6" s="23">
        <v>1800000000</v>
      </c>
      <c r="J6" s="23">
        <v>180000000</v>
      </c>
      <c r="K6" s="23">
        <v>1980000000</v>
      </c>
      <c r="L6" s="23">
        <f>VLOOKUP(E6,'گردش کل'!$A$1:$G$382,5,0)</f>
        <v>1800000000</v>
      </c>
      <c r="M6" s="23">
        <f>VLOOKUP(E6,'گردش کل'!$A$1:$G$382,6,0)</f>
        <v>180000000</v>
      </c>
      <c r="N6" s="23">
        <f t="shared" si="0"/>
        <v>0</v>
      </c>
      <c r="O6" s="65">
        <f t="shared" si="1"/>
        <v>0</v>
      </c>
      <c r="P6" t="s">
        <v>42</v>
      </c>
      <c r="Q6" t="s">
        <v>406</v>
      </c>
      <c r="R6" t="s">
        <v>541</v>
      </c>
      <c r="S6" t="s">
        <v>31</v>
      </c>
      <c r="T6">
        <v>140303</v>
      </c>
      <c r="U6" t="s">
        <v>30</v>
      </c>
      <c r="V6" t="s">
        <v>32</v>
      </c>
      <c r="W6" t="s">
        <v>30</v>
      </c>
      <c r="X6" t="s">
        <v>406</v>
      </c>
      <c r="Z6" t="s">
        <v>544</v>
      </c>
      <c r="AA6">
        <v>0</v>
      </c>
      <c r="AB6" t="s">
        <v>344</v>
      </c>
      <c r="AC6" t="s">
        <v>34</v>
      </c>
    </row>
    <row r="7" spans="1:29" x14ac:dyDescent="0.25">
      <c r="A7" t="s">
        <v>22</v>
      </c>
      <c r="B7" t="s">
        <v>23</v>
      </c>
      <c r="C7" t="s">
        <v>127</v>
      </c>
      <c r="D7" t="s">
        <v>588</v>
      </c>
      <c r="E7" t="s">
        <v>492</v>
      </c>
      <c r="F7" t="str">
        <f>VLOOKUP(E7,'گردش کل'!$A$1:$G$382,2,0)</f>
        <v>1403/06/06 01:00:00</v>
      </c>
      <c r="G7" t="str">
        <f>VLOOKUP(E7,'گردش کل'!$A$1:$G$382,4,0)</f>
        <v>اصلی</v>
      </c>
      <c r="H7">
        <f>VLOOKUP(E7,'گردش کل'!$A$1:$G$382,3,0)</f>
        <v>140302</v>
      </c>
      <c r="I7" s="23">
        <v>2665000000</v>
      </c>
      <c r="J7" s="23">
        <v>266500000</v>
      </c>
      <c r="K7" s="23">
        <v>2931500000</v>
      </c>
      <c r="L7" s="23">
        <f>VLOOKUP(E7,'گردش کل'!$A$1:$G$382,5,0)</f>
        <v>2665000000</v>
      </c>
      <c r="M7" s="23">
        <f>VLOOKUP(E7,'گردش کل'!$A$1:$G$382,6,0)</f>
        <v>266500000</v>
      </c>
      <c r="N7" s="23">
        <f t="shared" si="0"/>
        <v>0</v>
      </c>
      <c r="O7" s="65">
        <f t="shared" si="1"/>
        <v>0</v>
      </c>
      <c r="P7" t="s">
        <v>42</v>
      </c>
      <c r="Q7" t="s">
        <v>406</v>
      </c>
      <c r="R7" t="s">
        <v>586</v>
      </c>
      <c r="S7" t="s">
        <v>31</v>
      </c>
      <c r="T7">
        <v>140303</v>
      </c>
      <c r="U7" t="s">
        <v>30</v>
      </c>
      <c r="V7" t="s">
        <v>32</v>
      </c>
      <c r="W7" t="s">
        <v>30</v>
      </c>
      <c r="X7" t="s">
        <v>406</v>
      </c>
      <c r="Z7" t="s">
        <v>544</v>
      </c>
      <c r="AA7">
        <v>0</v>
      </c>
      <c r="AB7" t="s">
        <v>344</v>
      </c>
      <c r="AC7" t="s">
        <v>34</v>
      </c>
    </row>
    <row r="8" spans="1:29" x14ac:dyDescent="0.25">
      <c r="A8" t="s">
        <v>22</v>
      </c>
      <c r="B8" t="s">
        <v>23</v>
      </c>
      <c r="C8" t="s">
        <v>127</v>
      </c>
      <c r="D8" t="s">
        <v>622</v>
      </c>
      <c r="E8" t="s">
        <v>494</v>
      </c>
      <c r="F8" t="str">
        <f>VLOOKUP(E8,'گردش کل'!$A$1:$G$382,2,0)</f>
        <v>1403/06/06 01:00:00</v>
      </c>
      <c r="G8" t="str">
        <f>VLOOKUP(E8,'گردش کل'!$A$1:$G$382,4,0)</f>
        <v>اصلی</v>
      </c>
      <c r="H8">
        <f>VLOOKUP(E8,'گردش کل'!$A$1:$G$382,3,0)</f>
        <v>140302</v>
      </c>
      <c r="I8" s="23">
        <v>2470000000</v>
      </c>
      <c r="J8" s="23">
        <v>247000000</v>
      </c>
      <c r="K8" s="23">
        <v>2717000000</v>
      </c>
      <c r="L8" s="23">
        <f>VLOOKUP(E8,'گردش کل'!$A$1:$G$382,5,0)</f>
        <v>2470000000</v>
      </c>
      <c r="M8" s="23">
        <f>VLOOKUP(E8,'گردش کل'!$A$1:$G$382,6,0)</f>
        <v>247000000</v>
      </c>
      <c r="N8" s="23">
        <f t="shared" si="0"/>
        <v>0</v>
      </c>
      <c r="O8" s="65">
        <f t="shared" si="1"/>
        <v>0</v>
      </c>
      <c r="P8" t="s">
        <v>42</v>
      </c>
      <c r="Q8" t="s">
        <v>406</v>
      </c>
      <c r="R8" t="s">
        <v>623</v>
      </c>
      <c r="S8" t="s">
        <v>31</v>
      </c>
      <c r="T8">
        <v>140303</v>
      </c>
      <c r="U8" t="s">
        <v>30</v>
      </c>
      <c r="V8" t="s">
        <v>32</v>
      </c>
      <c r="W8" t="s">
        <v>30</v>
      </c>
      <c r="X8" t="s">
        <v>406</v>
      </c>
      <c r="Z8" t="s">
        <v>544</v>
      </c>
      <c r="AA8">
        <v>0</v>
      </c>
      <c r="AB8" t="s">
        <v>344</v>
      </c>
      <c r="AC8" t="s">
        <v>34</v>
      </c>
    </row>
    <row r="9" spans="1:29" x14ac:dyDescent="0.25">
      <c r="A9" t="s">
        <v>22</v>
      </c>
      <c r="B9" t="s">
        <v>23</v>
      </c>
      <c r="C9" t="s">
        <v>127</v>
      </c>
      <c r="D9" t="s">
        <v>624</v>
      </c>
      <c r="E9" t="s">
        <v>453</v>
      </c>
      <c r="F9" t="str">
        <f>VLOOKUP(E9,'گردش کل'!$A$1:$G$382,2,0)</f>
        <v>1403/06/08 01:00:00</v>
      </c>
      <c r="G9" t="str">
        <f>VLOOKUP(E9,'گردش کل'!$A$1:$G$382,4,0)</f>
        <v>اصلی</v>
      </c>
      <c r="H9">
        <f>VLOOKUP(E9,'گردش کل'!$A$1:$G$382,3,0)</f>
        <v>140302</v>
      </c>
      <c r="I9" s="23">
        <v>2672100000</v>
      </c>
      <c r="J9" s="23">
        <v>267210000</v>
      </c>
      <c r="K9" s="23">
        <v>2939310000</v>
      </c>
      <c r="L9" s="23">
        <f>VLOOKUP(E9,'گردش کل'!$A$1:$G$382,5,0)</f>
        <v>2672100000</v>
      </c>
      <c r="M9" s="23">
        <f>VLOOKUP(E9,'گردش کل'!$A$1:$G$382,6,0)</f>
        <v>267210000</v>
      </c>
      <c r="N9" s="23">
        <f t="shared" si="0"/>
        <v>0</v>
      </c>
      <c r="O9" s="65">
        <f t="shared" si="1"/>
        <v>0</v>
      </c>
      <c r="P9" t="s">
        <v>27</v>
      </c>
      <c r="Q9" t="s">
        <v>406</v>
      </c>
      <c r="R9" t="s">
        <v>625</v>
      </c>
      <c r="S9" t="s">
        <v>31</v>
      </c>
      <c r="T9">
        <v>140303</v>
      </c>
      <c r="U9" t="s">
        <v>30</v>
      </c>
      <c r="V9" t="s">
        <v>32</v>
      </c>
      <c r="W9" t="s">
        <v>30</v>
      </c>
      <c r="X9" t="s">
        <v>406</v>
      </c>
      <c r="Z9" t="s">
        <v>626</v>
      </c>
      <c r="AA9">
        <v>0</v>
      </c>
      <c r="AB9" t="s">
        <v>344</v>
      </c>
      <c r="AC9" t="s">
        <v>34</v>
      </c>
    </row>
    <row r="10" spans="1:29" x14ac:dyDescent="0.25">
      <c r="A10" t="s">
        <v>22</v>
      </c>
      <c r="B10" t="s">
        <v>23</v>
      </c>
      <c r="C10" t="s">
        <v>127</v>
      </c>
      <c r="D10" t="s">
        <v>627</v>
      </c>
      <c r="E10" t="s">
        <v>445</v>
      </c>
      <c r="F10" t="str">
        <f>VLOOKUP(E10,'گردش کل'!$A$1:$G$382,2,0)</f>
        <v>1403/06/06 01:00:00</v>
      </c>
      <c r="G10" t="str">
        <f>VLOOKUP(E10,'گردش کل'!$A$1:$G$382,4,0)</f>
        <v>اصلی</v>
      </c>
      <c r="H10">
        <f>VLOOKUP(E10,'گردش کل'!$A$1:$G$382,3,0)</f>
        <v>140302</v>
      </c>
      <c r="I10" s="23">
        <v>1388168810</v>
      </c>
      <c r="J10" s="23">
        <v>138816881</v>
      </c>
      <c r="K10" s="23">
        <v>1526985691</v>
      </c>
      <c r="L10" s="23">
        <f>VLOOKUP(E10,'گردش کل'!$A$1:$G$382,5,0)</f>
        <v>1388168810</v>
      </c>
      <c r="M10" s="23">
        <f>VLOOKUP(E10,'گردش کل'!$A$1:$G$382,6,0)</f>
        <v>138816881</v>
      </c>
      <c r="N10" s="23">
        <f t="shared" si="0"/>
        <v>0</v>
      </c>
      <c r="O10" s="65">
        <f t="shared" si="1"/>
        <v>0</v>
      </c>
      <c r="P10" t="s">
        <v>27</v>
      </c>
      <c r="Q10" t="s">
        <v>406</v>
      </c>
      <c r="R10" t="s">
        <v>628</v>
      </c>
      <c r="S10" t="s">
        <v>31</v>
      </c>
      <c r="T10">
        <v>140303</v>
      </c>
      <c r="U10" t="s">
        <v>30</v>
      </c>
      <c r="V10" t="s">
        <v>32</v>
      </c>
      <c r="W10" t="s">
        <v>30</v>
      </c>
      <c r="X10" t="s">
        <v>406</v>
      </c>
      <c r="Z10" t="s">
        <v>629</v>
      </c>
      <c r="AA10">
        <v>0</v>
      </c>
      <c r="AB10" t="s">
        <v>344</v>
      </c>
      <c r="AC10" t="s">
        <v>34</v>
      </c>
    </row>
    <row r="11" spans="1:29" x14ac:dyDescent="0.25">
      <c r="A11" t="s">
        <v>22</v>
      </c>
      <c r="B11" t="s">
        <v>23</v>
      </c>
      <c r="C11" t="s">
        <v>127</v>
      </c>
      <c r="D11" t="s">
        <v>630</v>
      </c>
      <c r="E11" t="s">
        <v>447</v>
      </c>
      <c r="F11" t="str">
        <f>VLOOKUP(E11,'گردش کل'!$A$1:$G$382,2,0)</f>
        <v>1403/06/06 01:00:00</v>
      </c>
      <c r="G11" t="str">
        <f>VLOOKUP(E11,'گردش کل'!$A$1:$G$382,4,0)</f>
        <v>اصلی</v>
      </c>
      <c r="H11">
        <f>VLOOKUP(E11,'گردش کل'!$A$1:$G$382,3,0)</f>
        <v>140302</v>
      </c>
      <c r="I11" s="23">
        <v>4013739900</v>
      </c>
      <c r="J11" s="23">
        <v>401373990</v>
      </c>
      <c r="K11" s="23">
        <v>4415113890</v>
      </c>
      <c r="L11" s="23">
        <f>VLOOKUP(E11,'گردش کل'!$A$1:$G$382,5,0)</f>
        <v>4013739900</v>
      </c>
      <c r="M11" s="23">
        <f>VLOOKUP(E11,'گردش کل'!$A$1:$G$382,6,0)</f>
        <v>401373990</v>
      </c>
      <c r="N11" s="23">
        <f t="shared" si="0"/>
        <v>0</v>
      </c>
      <c r="O11" s="65">
        <f t="shared" si="1"/>
        <v>0</v>
      </c>
      <c r="P11" t="s">
        <v>63</v>
      </c>
      <c r="Q11" t="s">
        <v>406</v>
      </c>
      <c r="R11" t="s">
        <v>631</v>
      </c>
      <c r="S11" t="s">
        <v>31</v>
      </c>
      <c r="T11">
        <v>140303</v>
      </c>
      <c r="U11" t="s">
        <v>30</v>
      </c>
      <c r="V11" t="s">
        <v>228</v>
      </c>
      <c r="W11" t="s">
        <v>30</v>
      </c>
      <c r="X11" t="s">
        <v>406</v>
      </c>
      <c r="Z11" t="s">
        <v>632</v>
      </c>
      <c r="AA11">
        <v>0</v>
      </c>
      <c r="AB11" t="s">
        <v>344</v>
      </c>
      <c r="AC11" t="s">
        <v>34</v>
      </c>
    </row>
    <row r="12" spans="1:29" x14ac:dyDescent="0.25">
      <c r="A12" s="69" t="s">
        <v>22</v>
      </c>
      <c r="B12" s="69" t="s">
        <v>23</v>
      </c>
      <c r="C12" s="69" t="s">
        <v>135</v>
      </c>
      <c r="D12" s="69" t="s">
        <v>710</v>
      </c>
      <c r="E12" s="69" t="s">
        <v>525</v>
      </c>
      <c r="F12" s="69" t="str">
        <f>VLOOKUP(E12,'گردش کل'!$A$1:$G$382,2,0)</f>
        <v>1403/07/28 00:00:00</v>
      </c>
      <c r="G12" s="69" t="str">
        <f>VLOOKUP(E12,'گردش کل'!$A$1:$G$382,4,0)</f>
        <v>اصلاحی</v>
      </c>
      <c r="H12" s="69">
        <f>VLOOKUP(E12,'گردش کل'!$A$1:$G$382,3,0)</f>
        <v>140303</v>
      </c>
      <c r="I12" s="70">
        <v>0</v>
      </c>
      <c r="J12" s="70">
        <v>0</v>
      </c>
      <c r="K12" s="70">
        <v>0</v>
      </c>
      <c r="L12" s="70">
        <f>VLOOKUP(E12,'گردش کل'!$A$1:$G$382,5,0)</f>
        <v>925000000</v>
      </c>
      <c r="M12" s="70">
        <f>VLOOKUP(E12,'گردش کل'!$A$1:$G$382,6,0)</f>
        <v>92500000</v>
      </c>
      <c r="N12" s="70">
        <f t="shared" si="0"/>
        <v>-925000000</v>
      </c>
      <c r="O12" s="71">
        <f t="shared" si="1"/>
        <v>-92500000</v>
      </c>
      <c r="P12" s="69" t="s">
        <v>137</v>
      </c>
      <c r="Q12" s="69" t="s">
        <v>527</v>
      </c>
      <c r="R12" s="69" t="s">
        <v>711</v>
      </c>
      <c r="S12" s="69" t="s">
        <v>30</v>
      </c>
      <c r="T12" s="69">
        <v>140303</v>
      </c>
      <c r="U12" s="69" t="s">
        <v>30</v>
      </c>
      <c r="V12" s="69" t="s">
        <v>32</v>
      </c>
      <c r="W12" s="69" t="s">
        <v>30</v>
      </c>
      <c r="X12" s="69" t="s">
        <v>30</v>
      </c>
      <c r="Y12" s="69"/>
      <c r="Z12" s="69" t="s">
        <v>30</v>
      </c>
      <c r="AA12" s="69">
        <v>0</v>
      </c>
      <c r="AB12" s="69" t="s">
        <v>344</v>
      </c>
      <c r="AC12" s="69" t="s">
        <v>30</v>
      </c>
    </row>
    <row r="13" spans="1:29" x14ac:dyDescent="0.25">
      <c r="A13" t="s">
        <v>22</v>
      </c>
      <c r="B13" t="s">
        <v>23</v>
      </c>
      <c r="C13" t="s">
        <v>135</v>
      </c>
      <c r="D13" t="s">
        <v>719</v>
      </c>
      <c r="E13" t="s">
        <v>299</v>
      </c>
      <c r="F13" t="str">
        <f>VLOOKUP(E13,'گردش کل'!$A$1:$G$382,2,0)</f>
        <v>1403/05/10 01:00:00</v>
      </c>
      <c r="G13" t="str">
        <f>VLOOKUP(E13,'گردش کل'!$A$1:$G$382,4,0)</f>
        <v>اصلی</v>
      </c>
      <c r="H13">
        <f>VLOOKUP(E13,'گردش کل'!$A$1:$G$382,3,0)</f>
        <v>140302</v>
      </c>
      <c r="I13" s="23">
        <v>0</v>
      </c>
      <c r="J13" s="23">
        <v>0</v>
      </c>
      <c r="K13" s="23">
        <v>0</v>
      </c>
      <c r="L13" s="23">
        <f>VLOOKUP(E13,'گردش کل'!$A$1:$G$382,5,0)</f>
        <v>340000000</v>
      </c>
      <c r="M13" s="23">
        <f>VLOOKUP(E13,'گردش کل'!$A$1:$G$382,6,0)</f>
        <v>34000000</v>
      </c>
      <c r="N13" s="23">
        <f t="shared" si="0"/>
        <v>-340000000</v>
      </c>
      <c r="O13" s="65">
        <f t="shared" si="1"/>
        <v>-34000000</v>
      </c>
      <c r="P13" t="s">
        <v>27</v>
      </c>
      <c r="Q13" t="s">
        <v>302</v>
      </c>
      <c r="R13" t="s">
        <v>720</v>
      </c>
      <c r="S13" t="s">
        <v>30</v>
      </c>
      <c r="T13">
        <v>140303</v>
      </c>
      <c r="U13" t="s">
        <v>30</v>
      </c>
      <c r="V13" t="s">
        <v>32</v>
      </c>
      <c r="W13" t="s">
        <v>30</v>
      </c>
      <c r="X13" t="s">
        <v>30</v>
      </c>
      <c r="Z13" t="s">
        <v>721</v>
      </c>
      <c r="AA13">
        <v>0</v>
      </c>
      <c r="AB13" t="s">
        <v>344</v>
      </c>
      <c r="AC13" t="s">
        <v>34</v>
      </c>
    </row>
    <row r="14" spans="1:29" x14ac:dyDescent="0.25">
      <c r="A14" t="s">
        <v>22</v>
      </c>
      <c r="B14" t="s">
        <v>23</v>
      </c>
      <c r="C14" t="s">
        <v>135</v>
      </c>
      <c r="D14" t="s">
        <v>756</v>
      </c>
      <c r="E14" t="s">
        <v>303</v>
      </c>
      <c r="F14" t="str">
        <f>VLOOKUP(E14,'گردش کل'!$A$1:$G$382,2,0)</f>
        <v>1403/05/13 01:00:00</v>
      </c>
      <c r="G14" t="str">
        <f>VLOOKUP(E14,'گردش کل'!$A$1:$G$382,4,0)</f>
        <v>اصلی</v>
      </c>
      <c r="H14">
        <f>VLOOKUP(E14,'گردش کل'!$A$1:$G$382,3,0)</f>
        <v>140302</v>
      </c>
      <c r="I14" s="23">
        <v>0</v>
      </c>
      <c r="J14" s="23">
        <v>0</v>
      </c>
      <c r="K14" s="23">
        <v>0</v>
      </c>
      <c r="L14" s="23">
        <f>VLOOKUP(E14,'گردش کل'!$A$1:$G$382,5,0)</f>
        <v>894000000</v>
      </c>
      <c r="M14" s="23">
        <f>VLOOKUP(E14,'گردش کل'!$A$1:$G$382,6,0)</f>
        <v>89400000</v>
      </c>
      <c r="N14" s="23">
        <f t="shared" si="0"/>
        <v>-894000000</v>
      </c>
      <c r="O14" s="65">
        <f t="shared" si="1"/>
        <v>-89400000</v>
      </c>
      <c r="P14" t="s">
        <v>137</v>
      </c>
      <c r="Q14" t="s">
        <v>305</v>
      </c>
      <c r="R14" t="s">
        <v>757</v>
      </c>
      <c r="S14" t="s">
        <v>30</v>
      </c>
      <c r="T14">
        <v>140303</v>
      </c>
      <c r="U14" t="s">
        <v>30</v>
      </c>
      <c r="V14" t="s">
        <v>32</v>
      </c>
      <c r="W14" t="s">
        <v>30</v>
      </c>
      <c r="X14" t="s">
        <v>30</v>
      </c>
      <c r="Z14" t="s">
        <v>30</v>
      </c>
      <c r="AA14">
        <v>0</v>
      </c>
      <c r="AB14" t="s">
        <v>344</v>
      </c>
      <c r="AC14" t="s">
        <v>30</v>
      </c>
    </row>
    <row r="15" spans="1:29" x14ac:dyDescent="0.25">
      <c r="A15" s="69" t="s">
        <v>22</v>
      </c>
      <c r="B15" s="69" t="s">
        <v>23</v>
      </c>
      <c r="C15" s="69" t="s">
        <v>135</v>
      </c>
      <c r="D15" s="69" t="s">
        <v>832</v>
      </c>
      <c r="E15" s="69" t="s">
        <v>514</v>
      </c>
      <c r="F15" s="69" t="str">
        <f>VLOOKUP(E15,'گردش کل'!$A$1:$G$382,2,0)</f>
        <v>1403/06/25 01:00:00</v>
      </c>
      <c r="G15" s="69" t="str">
        <f>VLOOKUP(E15,'گردش کل'!$A$1:$G$382,4,0)</f>
        <v>اصلی</v>
      </c>
      <c r="H15" s="69">
        <f>VLOOKUP(E15,'گردش کل'!$A$1:$G$382,3,0)</f>
        <v>140302</v>
      </c>
      <c r="I15" s="70">
        <v>0</v>
      </c>
      <c r="J15" s="70">
        <v>0</v>
      </c>
      <c r="K15" s="70">
        <v>0</v>
      </c>
      <c r="L15" s="70">
        <f>VLOOKUP(E15,'گردش کل'!$A$1:$G$382,5,0)</f>
        <v>1377800000</v>
      </c>
      <c r="M15" s="70">
        <f>VLOOKUP(E15,'گردش کل'!$A$1:$G$382,6,0)</f>
        <v>137780000</v>
      </c>
      <c r="N15" s="70">
        <f t="shared" si="0"/>
        <v>-1377800000</v>
      </c>
      <c r="O15" s="71">
        <f t="shared" si="1"/>
        <v>-137780000</v>
      </c>
      <c r="P15" s="69" t="s">
        <v>63</v>
      </c>
      <c r="Q15" s="69" t="s">
        <v>833</v>
      </c>
      <c r="R15" s="69" t="s">
        <v>834</v>
      </c>
      <c r="S15" s="69" t="s">
        <v>30</v>
      </c>
      <c r="T15" s="69">
        <v>140303</v>
      </c>
      <c r="U15" s="69" t="s">
        <v>30</v>
      </c>
      <c r="V15" s="69" t="s">
        <v>32</v>
      </c>
      <c r="W15" s="69" t="s">
        <v>30</v>
      </c>
      <c r="X15" s="69" t="s">
        <v>30</v>
      </c>
      <c r="Y15" s="69"/>
      <c r="Z15" s="69" t="s">
        <v>835</v>
      </c>
      <c r="AA15" s="69">
        <v>0</v>
      </c>
      <c r="AB15" s="69" t="s">
        <v>344</v>
      </c>
      <c r="AC15" s="69" t="s">
        <v>34</v>
      </c>
    </row>
  </sheetData>
  <autoFilter ref="A1:AC15" xr:uid="{EC631FB9-E77C-43AF-A372-1700C3BB56CA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V85"/>
  <sheetViews>
    <sheetView rightToLeft="1" topLeftCell="M47" workbookViewId="0">
      <selection activeCell="O2" sqref="O2:O85"/>
    </sheetView>
  </sheetViews>
  <sheetFormatPr defaultRowHeight="15" x14ac:dyDescent="0.25"/>
  <cols>
    <col min="1" max="1" width="14.85546875" bestFit="1" customWidth="1"/>
    <col min="2" max="2" width="15.140625" bestFit="1" customWidth="1"/>
    <col min="3" max="3" width="17.7109375" bestFit="1" customWidth="1"/>
    <col min="4" max="4" width="23.140625" bestFit="1" customWidth="1"/>
    <col min="5" max="5" width="24.7109375" bestFit="1" customWidth="1"/>
    <col min="6" max="6" width="22.5703125" style="23" bestFit="1" customWidth="1"/>
    <col min="7" max="7" width="23.85546875" style="23" bestFit="1" customWidth="1"/>
    <col min="8" max="8" width="18.42578125" bestFit="1" customWidth="1"/>
    <col min="9" max="9" width="21.42578125" bestFit="1" customWidth="1"/>
    <col min="10" max="10" width="18.5703125" bestFit="1" customWidth="1"/>
    <col min="11" max="11" width="11.5703125" bestFit="1" customWidth="1"/>
    <col min="12" max="12" width="11" bestFit="1" customWidth="1"/>
    <col min="13" max="13" width="16.140625" bestFit="1" customWidth="1"/>
    <col min="14" max="14" width="15.7109375" bestFit="1" customWidth="1"/>
    <col min="15" max="15" width="57" style="23" bestFit="1" customWidth="1"/>
    <col min="16" max="16" width="37.28515625" bestFit="1" customWidth="1"/>
    <col min="17" max="17" width="28.5703125" bestFit="1" customWidth="1"/>
    <col min="18" max="18" width="27.85546875" bestFit="1" customWidth="1"/>
    <col min="19" max="19" width="30.42578125" bestFit="1" customWidth="1"/>
    <col min="20" max="20" width="21.28515625" bestFit="1" customWidth="1"/>
    <col min="21" max="21" width="46" bestFit="1" customWidth="1"/>
    <col min="22" max="22" width="21.85546875" bestFit="1" customWidth="1"/>
  </cols>
  <sheetData>
    <row r="1" spans="1:22" x14ac:dyDescent="0.25">
      <c r="A1" t="s">
        <v>0</v>
      </c>
      <c r="B1" t="s">
        <v>1</v>
      </c>
      <c r="C1" s="68" t="s">
        <v>2</v>
      </c>
      <c r="D1" t="s">
        <v>3</v>
      </c>
      <c r="E1" t="s">
        <v>4</v>
      </c>
      <c r="F1" s="23" t="s">
        <v>5</v>
      </c>
      <c r="G1" s="23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68" t="s">
        <v>13</v>
      </c>
      <c r="O1" s="23" t="s">
        <v>14</v>
      </c>
      <c r="P1" s="68" t="s">
        <v>15</v>
      </c>
      <c r="Q1" t="s">
        <v>16</v>
      </c>
      <c r="R1" t="s">
        <v>17</v>
      </c>
      <c r="S1" t="s">
        <v>18</v>
      </c>
      <c r="T1" t="s">
        <v>19</v>
      </c>
      <c r="U1" s="68" t="s">
        <v>20</v>
      </c>
      <c r="V1" t="s">
        <v>21</v>
      </c>
    </row>
    <row r="2" spans="1:22" x14ac:dyDescent="0.25">
      <c r="A2" t="s">
        <v>22</v>
      </c>
      <c r="B2" t="s">
        <v>23</v>
      </c>
      <c r="C2" t="s">
        <v>24</v>
      </c>
      <c r="D2" t="s">
        <v>25</v>
      </c>
      <c r="E2" t="s">
        <v>849</v>
      </c>
      <c r="F2" s="23">
        <v>870328250</v>
      </c>
      <c r="G2" s="23">
        <v>79120750</v>
      </c>
      <c r="H2" t="s">
        <v>42</v>
      </c>
      <c r="I2" t="s">
        <v>850</v>
      </c>
      <c r="J2" t="s">
        <v>851</v>
      </c>
      <c r="K2" t="s">
        <v>31</v>
      </c>
      <c r="L2">
        <v>140304</v>
      </c>
      <c r="M2" t="s">
        <v>30</v>
      </c>
      <c r="N2" t="s">
        <v>32</v>
      </c>
      <c r="O2" s="23">
        <v>791207500</v>
      </c>
      <c r="P2" t="s">
        <v>30</v>
      </c>
      <c r="Q2" t="s">
        <v>30</v>
      </c>
      <c r="R2" t="s">
        <v>30</v>
      </c>
      <c r="S2" t="s">
        <v>852</v>
      </c>
      <c r="T2">
        <v>0</v>
      </c>
      <c r="U2" t="s">
        <v>30</v>
      </c>
      <c r="V2" t="s">
        <v>34</v>
      </c>
    </row>
    <row r="3" spans="1:22" x14ac:dyDescent="0.25">
      <c r="A3" t="s">
        <v>22</v>
      </c>
      <c r="B3" t="s">
        <v>23</v>
      </c>
      <c r="C3" t="s">
        <v>24</v>
      </c>
      <c r="D3" t="s">
        <v>25</v>
      </c>
      <c r="E3" t="s">
        <v>853</v>
      </c>
      <c r="F3" s="23">
        <v>3432000000</v>
      </c>
      <c r="G3" s="23">
        <v>312000000</v>
      </c>
      <c r="H3" t="s">
        <v>27</v>
      </c>
      <c r="I3" t="s">
        <v>850</v>
      </c>
      <c r="J3" t="s">
        <v>851</v>
      </c>
      <c r="K3" t="s">
        <v>31</v>
      </c>
      <c r="L3">
        <v>140304</v>
      </c>
      <c r="M3" t="s">
        <v>30</v>
      </c>
      <c r="N3" t="s">
        <v>32</v>
      </c>
      <c r="O3" s="23">
        <v>3120000000</v>
      </c>
      <c r="P3" t="s">
        <v>30</v>
      </c>
      <c r="Q3" t="s">
        <v>30</v>
      </c>
      <c r="R3" t="s">
        <v>30</v>
      </c>
      <c r="S3" t="s">
        <v>854</v>
      </c>
      <c r="T3">
        <v>0</v>
      </c>
      <c r="U3" t="s">
        <v>30</v>
      </c>
      <c r="V3" t="s">
        <v>34</v>
      </c>
    </row>
    <row r="4" spans="1:22" x14ac:dyDescent="0.25">
      <c r="A4" t="s">
        <v>22</v>
      </c>
      <c r="B4" t="s">
        <v>23</v>
      </c>
      <c r="C4" t="s">
        <v>24</v>
      </c>
      <c r="D4" t="s">
        <v>25</v>
      </c>
      <c r="E4" t="s">
        <v>855</v>
      </c>
      <c r="F4" s="23">
        <v>866128060</v>
      </c>
      <c r="G4" s="23">
        <v>78738914</v>
      </c>
      <c r="H4" t="s">
        <v>42</v>
      </c>
      <c r="I4" t="s">
        <v>856</v>
      </c>
      <c r="J4" t="s">
        <v>857</v>
      </c>
      <c r="K4" t="s">
        <v>31</v>
      </c>
      <c r="L4">
        <v>140304</v>
      </c>
      <c r="M4" t="s">
        <v>30</v>
      </c>
      <c r="N4" t="s">
        <v>32</v>
      </c>
      <c r="O4" s="23">
        <v>787389146</v>
      </c>
      <c r="P4" t="s">
        <v>30</v>
      </c>
      <c r="Q4" t="s">
        <v>30</v>
      </c>
      <c r="R4" t="s">
        <v>30</v>
      </c>
      <c r="S4" t="s">
        <v>858</v>
      </c>
      <c r="T4">
        <v>0</v>
      </c>
      <c r="U4" t="s">
        <v>30</v>
      </c>
      <c r="V4" t="s">
        <v>34</v>
      </c>
    </row>
    <row r="5" spans="1:22" hidden="1" x14ac:dyDescent="0.25">
      <c r="A5" t="s">
        <v>22</v>
      </c>
      <c r="B5" t="s">
        <v>23</v>
      </c>
      <c r="C5" t="s">
        <v>24</v>
      </c>
      <c r="D5" t="s">
        <v>25</v>
      </c>
      <c r="E5" t="s">
        <v>870</v>
      </c>
      <c r="F5" s="23">
        <v>2288000000</v>
      </c>
      <c r="G5" s="23">
        <v>208000000</v>
      </c>
      <c r="H5" t="s">
        <v>36</v>
      </c>
      <c r="I5" t="s">
        <v>871</v>
      </c>
      <c r="J5" t="s">
        <v>872</v>
      </c>
      <c r="K5" t="s">
        <v>31</v>
      </c>
      <c r="L5">
        <v>140304</v>
      </c>
      <c r="M5" t="s">
        <v>30</v>
      </c>
      <c r="N5" t="s">
        <v>32</v>
      </c>
      <c r="O5" s="23">
        <v>2080000000</v>
      </c>
      <c r="P5" t="s">
        <v>873</v>
      </c>
      <c r="Q5" t="s">
        <v>30</v>
      </c>
      <c r="R5" t="s">
        <v>30</v>
      </c>
      <c r="S5" t="s">
        <v>874</v>
      </c>
      <c r="T5">
        <v>0</v>
      </c>
      <c r="U5" t="s">
        <v>30</v>
      </c>
      <c r="V5" t="s">
        <v>63</v>
      </c>
    </row>
    <row r="6" spans="1:22" hidden="1" x14ac:dyDescent="0.25">
      <c r="A6" t="s">
        <v>22</v>
      </c>
      <c r="B6" t="s">
        <v>23</v>
      </c>
      <c r="C6" t="s">
        <v>24</v>
      </c>
      <c r="D6" t="s">
        <v>25</v>
      </c>
      <c r="E6" t="s">
        <v>875</v>
      </c>
      <c r="F6" s="23">
        <v>2662000000</v>
      </c>
      <c r="G6" s="23">
        <v>242000000</v>
      </c>
      <c r="H6" t="s">
        <v>36</v>
      </c>
      <c r="I6" t="s">
        <v>871</v>
      </c>
      <c r="J6" t="s">
        <v>872</v>
      </c>
      <c r="K6" t="s">
        <v>31</v>
      </c>
      <c r="L6">
        <v>140304</v>
      </c>
      <c r="M6" t="s">
        <v>30</v>
      </c>
      <c r="N6" t="s">
        <v>32</v>
      </c>
      <c r="O6" s="23">
        <v>2420000000</v>
      </c>
      <c r="P6" t="s">
        <v>873</v>
      </c>
      <c r="Q6" t="s">
        <v>30</v>
      </c>
      <c r="R6" t="s">
        <v>30</v>
      </c>
      <c r="S6" t="s">
        <v>876</v>
      </c>
      <c r="T6">
        <v>0</v>
      </c>
      <c r="U6" t="s">
        <v>30</v>
      </c>
      <c r="V6" t="s">
        <v>63</v>
      </c>
    </row>
    <row r="7" spans="1:22" hidden="1" x14ac:dyDescent="0.25">
      <c r="A7" t="s">
        <v>22</v>
      </c>
      <c r="B7" t="s">
        <v>23</v>
      </c>
      <c r="C7" t="s">
        <v>135</v>
      </c>
      <c r="D7" t="s">
        <v>25</v>
      </c>
      <c r="E7" t="s">
        <v>877</v>
      </c>
      <c r="F7" s="23">
        <v>0</v>
      </c>
      <c r="G7" s="23">
        <v>0</v>
      </c>
      <c r="H7" t="s">
        <v>42</v>
      </c>
      <c r="I7" t="s">
        <v>517</v>
      </c>
      <c r="J7" t="s">
        <v>878</v>
      </c>
      <c r="K7" t="s">
        <v>30</v>
      </c>
      <c r="L7">
        <v>140304</v>
      </c>
      <c r="M7" t="s">
        <v>30</v>
      </c>
      <c r="N7" t="s">
        <v>32</v>
      </c>
      <c r="O7" s="23">
        <v>0</v>
      </c>
      <c r="P7" t="s">
        <v>30</v>
      </c>
      <c r="Q7" t="s">
        <v>30</v>
      </c>
      <c r="R7" t="s">
        <v>514</v>
      </c>
      <c r="S7" t="s">
        <v>879</v>
      </c>
      <c r="T7">
        <v>0</v>
      </c>
      <c r="U7" t="s">
        <v>344</v>
      </c>
      <c r="V7" t="s">
        <v>34</v>
      </c>
    </row>
    <row r="8" spans="1:22" hidden="1" x14ac:dyDescent="0.25">
      <c r="A8" t="s">
        <v>22</v>
      </c>
      <c r="B8" t="s">
        <v>23</v>
      </c>
      <c r="C8" t="s">
        <v>127</v>
      </c>
      <c r="D8" t="s">
        <v>25</v>
      </c>
      <c r="E8" t="s">
        <v>880</v>
      </c>
      <c r="F8" s="23">
        <v>1658580000</v>
      </c>
      <c r="G8" s="23">
        <v>150780000</v>
      </c>
      <c r="H8" t="s">
        <v>42</v>
      </c>
      <c r="I8" t="s">
        <v>517</v>
      </c>
      <c r="J8" t="s">
        <v>881</v>
      </c>
      <c r="K8" t="s">
        <v>31</v>
      </c>
      <c r="L8">
        <v>140304</v>
      </c>
      <c r="M8" t="s">
        <v>30</v>
      </c>
      <c r="N8" t="s">
        <v>32</v>
      </c>
      <c r="O8" s="23">
        <v>1507800000</v>
      </c>
      <c r="P8" t="s">
        <v>30</v>
      </c>
      <c r="Q8" t="s">
        <v>517</v>
      </c>
      <c r="R8" t="s">
        <v>844</v>
      </c>
      <c r="S8" t="s">
        <v>879</v>
      </c>
      <c r="T8">
        <v>0</v>
      </c>
      <c r="U8" t="s">
        <v>344</v>
      </c>
      <c r="V8" t="s">
        <v>34</v>
      </c>
    </row>
    <row r="9" spans="1:22" hidden="1" x14ac:dyDescent="0.25">
      <c r="A9" t="s">
        <v>22</v>
      </c>
      <c r="B9" t="s">
        <v>23</v>
      </c>
      <c r="C9" t="s">
        <v>135</v>
      </c>
      <c r="D9" t="s">
        <v>25</v>
      </c>
      <c r="E9" t="s">
        <v>882</v>
      </c>
      <c r="F9" s="23">
        <v>0</v>
      </c>
      <c r="G9" s="23">
        <v>0</v>
      </c>
      <c r="H9" t="s">
        <v>137</v>
      </c>
      <c r="I9" t="s">
        <v>517</v>
      </c>
      <c r="J9" t="s">
        <v>883</v>
      </c>
      <c r="K9" t="s">
        <v>30</v>
      </c>
      <c r="L9">
        <v>140304</v>
      </c>
      <c r="M9" t="s">
        <v>30</v>
      </c>
      <c r="N9" t="s">
        <v>32</v>
      </c>
      <c r="O9" s="23">
        <v>0</v>
      </c>
      <c r="P9" t="s">
        <v>30</v>
      </c>
      <c r="Q9" t="s">
        <v>30</v>
      </c>
      <c r="R9" t="s">
        <v>817</v>
      </c>
      <c r="S9" t="s">
        <v>30</v>
      </c>
      <c r="T9">
        <v>0</v>
      </c>
      <c r="U9" t="s">
        <v>344</v>
      </c>
      <c r="V9" t="s">
        <v>30</v>
      </c>
    </row>
    <row r="10" spans="1:22" hidden="1" x14ac:dyDescent="0.25">
      <c r="A10" t="s">
        <v>22</v>
      </c>
      <c r="B10" t="s">
        <v>23</v>
      </c>
      <c r="C10" t="s">
        <v>135</v>
      </c>
      <c r="D10" t="s">
        <v>25</v>
      </c>
      <c r="E10" t="s">
        <v>884</v>
      </c>
      <c r="F10" s="23">
        <v>0</v>
      </c>
      <c r="G10" s="23">
        <v>0</v>
      </c>
      <c r="H10" t="s">
        <v>137</v>
      </c>
      <c r="I10" t="s">
        <v>517</v>
      </c>
      <c r="J10" t="s">
        <v>883</v>
      </c>
      <c r="K10" t="s">
        <v>30</v>
      </c>
      <c r="L10">
        <v>140304</v>
      </c>
      <c r="M10" t="s">
        <v>30</v>
      </c>
      <c r="N10" t="s">
        <v>32</v>
      </c>
      <c r="O10" s="23">
        <v>0</v>
      </c>
      <c r="P10" t="s">
        <v>30</v>
      </c>
      <c r="Q10" t="s">
        <v>30</v>
      </c>
      <c r="R10" t="s">
        <v>820</v>
      </c>
      <c r="S10" t="s">
        <v>30</v>
      </c>
      <c r="T10">
        <v>0</v>
      </c>
      <c r="U10" t="s">
        <v>344</v>
      </c>
      <c r="V10" t="s">
        <v>30</v>
      </c>
    </row>
    <row r="11" spans="1:22" x14ac:dyDescent="0.25">
      <c r="A11" t="s">
        <v>22</v>
      </c>
      <c r="B11" t="s">
        <v>23</v>
      </c>
      <c r="C11" t="s">
        <v>24</v>
      </c>
      <c r="D11" t="s">
        <v>25</v>
      </c>
      <c r="E11" t="s">
        <v>889</v>
      </c>
      <c r="F11" s="23">
        <v>165000000</v>
      </c>
      <c r="G11" s="23">
        <v>15000000</v>
      </c>
      <c r="H11" t="s">
        <v>42</v>
      </c>
      <c r="I11" t="s">
        <v>890</v>
      </c>
      <c r="J11" t="s">
        <v>891</v>
      </c>
      <c r="K11" t="s">
        <v>31</v>
      </c>
      <c r="L11">
        <v>140304</v>
      </c>
      <c r="M11" t="s">
        <v>30</v>
      </c>
      <c r="N11" t="s">
        <v>32</v>
      </c>
      <c r="O11" s="23">
        <v>150000000</v>
      </c>
      <c r="P11" t="s">
        <v>30</v>
      </c>
      <c r="Q11" t="s">
        <v>30</v>
      </c>
      <c r="R11" t="s">
        <v>30</v>
      </c>
      <c r="S11" t="s">
        <v>858</v>
      </c>
      <c r="T11">
        <v>0</v>
      </c>
      <c r="U11" t="s">
        <v>30</v>
      </c>
      <c r="V11" t="s">
        <v>34</v>
      </c>
    </row>
    <row r="12" spans="1:22" x14ac:dyDescent="0.25">
      <c r="A12" t="s">
        <v>22</v>
      </c>
      <c r="B12" t="s">
        <v>23</v>
      </c>
      <c r="C12" t="s">
        <v>24</v>
      </c>
      <c r="D12" t="s">
        <v>25</v>
      </c>
      <c r="E12" t="s">
        <v>892</v>
      </c>
      <c r="F12" s="23">
        <v>181500000</v>
      </c>
      <c r="G12" s="23">
        <v>16500000</v>
      </c>
      <c r="H12" t="s">
        <v>27</v>
      </c>
      <c r="I12" t="s">
        <v>890</v>
      </c>
      <c r="J12" t="s">
        <v>893</v>
      </c>
      <c r="K12" t="s">
        <v>31</v>
      </c>
      <c r="L12">
        <v>140304</v>
      </c>
      <c r="M12" t="s">
        <v>30</v>
      </c>
      <c r="N12" t="s">
        <v>32</v>
      </c>
      <c r="O12" s="23">
        <v>165000000</v>
      </c>
      <c r="P12" t="s">
        <v>30</v>
      </c>
      <c r="Q12" t="s">
        <v>30</v>
      </c>
      <c r="R12" t="s">
        <v>30</v>
      </c>
      <c r="S12" t="s">
        <v>894</v>
      </c>
      <c r="T12">
        <v>0</v>
      </c>
      <c r="U12" t="s">
        <v>30</v>
      </c>
      <c r="V12" t="s">
        <v>34</v>
      </c>
    </row>
    <row r="13" spans="1:22" x14ac:dyDescent="0.25">
      <c r="A13" t="s">
        <v>22</v>
      </c>
      <c r="B13" t="s">
        <v>23</v>
      </c>
      <c r="C13" t="s">
        <v>24</v>
      </c>
      <c r="D13" t="s">
        <v>25</v>
      </c>
      <c r="E13" t="s">
        <v>895</v>
      </c>
      <c r="F13" s="23">
        <v>184800000</v>
      </c>
      <c r="G13" s="23">
        <v>16800000</v>
      </c>
      <c r="H13" t="s">
        <v>27</v>
      </c>
      <c r="I13" t="s">
        <v>890</v>
      </c>
      <c r="J13" t="s">
        <v>893</v>
      </c>
      <c r="K13" t="s">
        <v>31</v>
      </c>
      <c r="L13">
        <v>140304</v>
      </c>
      <c r="M13" t="s">
        <v>30</v>
      </c>
      <c r="N13" t="s">
        <v>32</v>
      </c>
      <c r="O13" s="23">
        <v>168000000</v>
      </c>
      <c r="P13" t="s">
        <v>30</v>
      </c>
      <c r="Q13" t="s">
        <v>30</v>
      </c>
      <c r="R13" t="s">
        <v>30</v>
      </c>
      <c r="S13" t="s">
        <v>896</v>
      </c>
      <c r="T13">
        <v>0</v>
      </c>
      <c r="U13" t="s">
        <v>30</v>
      </c>
      <c r="V13" t="s">
        <v>34</v>
      </c>
    </row>
    <row r="14" spans="1:22" hidden="1" x14ac:dyDescent="0.25">
      <c r="A14" t="s">
        <v>22</v>
      </c>
      <c r="B14" t="s">
        <v>23</v>
      </c>
      <c r="C14" t="s">
        <v>24</v>
      </c>
      <c r="D14" t="s">
        <v>25</v>
      </c>
      <c r="E14" t="s">
        <v>859</v>
      </c>
      <c r="F14" s="23">
        <v>3630000000</v>
      </c>
      <c r="G14" s="23">
        <v>330000000</v>
      </c>
      <c r="H14" t="s">
        <v>36</v>
      </c>
      <c r="I14" t="s">
        <v>860</v>
      </c>
      <c r="J14" t="s">
        <v>861</v>
      </c>
      <c r="K14" t="s">
        <v>31</v>
      </c>
      <c r="L14">
        <v>140304</v>
      </c>
      <c r="M14" t="s">
        <v>30</v>
      </c>
      <c r="N14" t="s">
        <v>32</v>
      </c>
      <c r="O14" s="23">
        <v>3300000000</v>
      </c>
      <c r="P14" t="s">
        <v>862</v>
      </c>
      <c r="Q14" t="s">
        <v>30</v>
      </c>
      <c r="R14" t="s">
        <v>30</v>
      </c>
      <c r="S14" t="s">
        <v>30</v>
      </c>
      <c r="T14">
        <v>0</v>
      </c>
      <c r="U14" t="s">
        <v>30</v>
      </c>
      <c r="V14" t="s">
        <v>34</v>
      </c>
    </row>
    <row r="15" spans="1:22" hidden="1" x14ac:dyDescent="0.25">
      <c r="A15" t="s">
        <v>22</v>
      </c>
      <c r="B15" t="s">
        <v>23</v>
      </c>
      <c r="C15" t="s">
        <v>24</v>
      </c>
      <c r="D15" t="s">
        <v>25</v>
      </c>
      <c r="E15" t="s">
        <v>885</v>
      </c>
      <c r="F15" s="23">
        <v>11000000000</v>
      </c>
      <c r="G15" s="23">
        <v>1000000000</v>
      </c>
      <c r="H15" t="s">
        <v>36</v>
      </c>
      <c r="I15" t="s">
        <v>860</v>
      </c>
      <c r="J15" t="s">
        <v>886</v>
      </c>
      <c r="K15" t="s">
        <v>39</v>
      </c>
      <c r="L15">
        <v>140304</v>
      </c>
      <c r="M15" t="s">
        <v>30</v>
      </c>
      <c r="N15" t="s">
        <v>32</v>
      </c>
      <c r="O15" s="23">
        <v>10000000000</v>
      </c>
      <c r="P15" t="s">
        <v>887</v>
      </c>
      <c r="Q15" t="s">
        <v>30</v>
      </c>
      <c r="R15" t="s">
        <v>30</v>
      </c>
      <c r="S15" t="s">
        <v>888</v>
      </c>
      <c r="T15">
        <v>10000000000</v>
      </c>
      <c r="U15" t="s">
        <v>30</v>
      </c>
      <c r="V15" t="s">
        <v>63</v>
      </c>
    </row>
    <row r="16" spans="1:22" x14ac:dyDescent="0.25">
      <c r="A16" t="s">
        <v>22</v>
      </c>
      <c r="B16" t="s">
        <v>23</v>
      </c>
      <c r="C16" t="s">
        <v>24</v>
      </c>
      <c r="D16" t="s">
        <v>25</v>
      </c>
      <c r="E16" t="s">
        <v>905</v>
      </c>
      <c r="F16" s="23">
        <v>149600000</v>
      </c>
      <c r="G16" s="23">
        <v>13600000</v>
      </c>
      <c r="H16" t="s">
        <v>27</v>
      </c>
      <c r="I16" t="s">
        <v>860</v>
      </c>
      <c r="J16" t="s">
        <v>906</v>
      </c>
      <c r="K16" t="s">
        <v>31</v>
      </c>
      <c r="L16">
        <v>140304</v>
      </c>
      <c r="M16" t="s">
        <v>30</v>
      </c>
      <c r="N16" t="s">
        <v>32</v>
      </c>
      <c r="O16" s="23">
        <v>136000000</v>
      </c>
      <c r="P16" t="s">
        <v>30</v>
      </c>
      <c r="Q16" t="s">
        <v>30</v>
      </c>
      <c r="R16" t="s">
        <v>30</v>
      </c>
      <c r="S16" t="s">
        <v>907</v>
      </c>
      <c r="T16">
        <v>0</v>
      </c>
      <c r="U16" t="s">
        <v>30</v>
      </c>
      <c r="V16" t="s">
        <v>34</v>
      </c>
    </row>
    <row r="17" spans="1:22" x14ac:dyDescent="0.25">
      <c r="A17" t="s">
        <v>22</v>
      </c>
      <c r="B17" t="s">
        <v>23</v>
      </c>
      <c r="C17" t="s">
        <v>24</v>
      </c>
      <c r="D17" t="s">
        <v>25</v>
      </c>
      <c r="E17" t="s">
        <v>963</v>
      </c>
      <c r="F17" s="23">
        <v>17600000</v>
      </c>
      <c r="G17" s="23">
        <v>1600000</v>
      </c>
      <c r="H17" t="s">
        <v>27</v>
      </c>
      <c r="I17" t="s">
        <v>860</v>
      </c>
      <c r="J17" t="s">
        <v>964</v>
      </c>
      <c r="K17" t="s">
        <v>31</v>
      </c>
      <c r="L17">
        <v>140304</v>
      </c>
      <c r="M17" t="s">
        <v>30</v>
      </c>
      <c r="N17" t="s">
        <v>32</v>
      </c>
      <c r="O17" s="23">
        <v>16000000</v>
      </c>
      <c r="P17" t="s">
        <v>30</v>
      </c>
      <c r="Q17" t="s">
        <v>30</v>
      </c>
      <c r="R17" t="s">
        <v>30</v>
      </c>
      <c r="S17" t="s">
        <v>965</v>
      </c>
      <c r="T17">
        <v>0</v>
      </c>
      <c r="U17" t="s">
        <v>30</v>
      </c>
      <c r="V17" t="s">
        <v>34</v>
      </c>
    </row>
    <row r="18" spans="1:22" hidden="1" x14ac:dyDescent="0.25">
      <c r="A18" t="s">
        <v>22</v>
      </c>
      <c r="B18" t="s">
        <v>23</v>
      </c>
      <c r="C18" t="s">
        <v>135</v>
      </c>
      <c r="D18" t="s">
        <v>25</v>
      </c>
      <c r="E18" t="s">
        <v>899</v>
      </c>
      <c r="F18" s="23">
        <v>0</v>
      </c>
      <c r="G18" s="23">
        <v>0</v>
      </c>
      <c r="H18" t="s">
        <v>137</v>
      </c>
      <c r="I18" t="s">
        <v>887</v>
      </c>
      <c r="J18" t="s">
        <v>900</v>
      </c>
      <c r="K18" t="s">
        <v>30</v>
      </c>
      <c r="L18">
        <v>140304</v>
      </c>
      <c r="M18" t="s">
        <v>30</v>
      </c>
      <c r="N18" t="s">
        <v>32</v>
      </c>
      <c r="O18" s="23">
        <v>0</v>
      </c>
      <c r="P18" t="s">
        <v>30</v>
      </c>
      <c r="Q18" t="s">
        <v>30</v>
      </c>
      <c r="R18" t="s">
        <v>885</v>
      </c>
      <c r="S18" t="s">
        <v>30</v>
      </c>
      <c r="T18">
        <v>0</v>
      </c>
      <c r="U18" t="s">
        <v>30</v>
      </c>
      <c r="V18" t="s">
        <v>30</v>
      </c>
    </row>
    <row r="19" spans="1:22" hidden="1" x14ac:dyDescent="0.25">
      <c r="A19" t="s">
        <v>22</v>
      </c>
      <c r="B19" t="s">
        <v>23</v>
      </c>
      <c r="C19" t="s">
        <v>135</v>
      </c>
      <c r="D19" t="s">
        <v>25</v>
      </c>
      <c r="E19" t="s">
        <v>897</v>
      </c>
      <c r="F19" s="23">
        <v>0</v>
      </c>
      <c r="G19" s="23">
        <v>0</v>
      </c>
      <c r="H19" t="s">
        <v>137</v>
      </c>
      <c r="I19" t="s">
        <v>791</v>
      </c>
      <c r="J19" t="s">
        <v>898</v>
      </c>
      <c r="K19" t="s">
        <v>30</v>
      </c>
      <c r="L19">
        <v>140304</v>
      </c>
      <c r="M19" t="s">
        <v>30</v>
      </c>
      <c r="N19" t="s">
        <v>32</v>
      </c>
      <c r="O19" s="23">
        <v>0</v>
      </c>
      <c r="P19" t="s">
        <v>30</v>
      </c>
      <c r="Q19" t="s">
        <v>30</v>
      </c>
      <c r="R19" t="s">
        <v>788</v>
      </c>
      <c r="S19" t="s">
        <v>30</v>
      </c>
      <c r="T19">
        <v>0</v>
      </c>
      <c r="U19" t="s">
        <v>344</v>
      </c>
      <c r="V19" t="s">
        <v>30</v>
      </c>
    </row>
    <row r="20" spans="1:22" x14ac:dyDescent="0.25">
      <c r="A20" t="s">
        <v>22</v>
      </c>
      <c r="B20" t="s">
        <v>23</v>
      </c>
      <c r="C20" t="s">
        <v>24</v>
      </c>
      <c r="D20" t="s">
        <v>25</v>
      </c>
      <c r="E20" t="s">
        <v>901</v>
      </c>
      <c r="F20" s="23">
        <v>760760000</v>
      </c>
      <c r="G20" s="23">
        <v>69160000</v>
      </c>
      <c r="H20" t="s">
        <v>27</v>
      </c>
      <c r="I20" t="s">
        <v>902</v>
      </c>
      <c r="J20" t="s">
        <v>903</v>
      </c>
      <c r="K20" t="s">
        <v>31</v>
      </c>
      <c r="L20">
        <v>140304</v>
      </c>
      <c r="M20" t="s">
        <v>30</v>
      </c>
      <c r="N20" t="s">
        <v>32</v>
      </c>
      <c r="O20" s="23">
        <v>691600000</v>
      </c>
      <c r="P20" t="s">
        <v>30</v>
      </c>
      <c r="Q20" t="s">
        <v>30</v>
      </c>
      <c r="R20" t="s">
        <v>30</v>
      </c>
      <c r="S20" t="s">
        <v>904</v>
      </c>
      <c r="T20">
        <v>0</v>
      </c>
      <c r="U20" t="s">
        <v>30</v>
      </c>
      <c r="V20" t="s">
        <v>34</v>
      </c>
    </row>
    <row r="21" spans="1:22" x14ac:dyDescent="0.25">
      <c r="A21" t="s">
        <v>22</v>
      </c>
      <c r="B21" t="s">
        <v>23</v>
      </c>
      <c r="C21" t="s">
        <v>24</v>
      </c>
      <c r="D21" t="s">
        <v>25</v>
      </c>
      <c r="E21" t="s">
        <v>918</v>
      </c>
      <c r="F21" s="23">
        <v>4910400000</v>
      </c>
      <c r="G21" s="23">
        <v>446400000</v>
      </c>
      <c r="H21" t="s">
        <v>27</v>
      </c>
      <c r="I21" t="s">
        <v>919</v>
      </c>
      <c r="J21" t="s">
        <v>920</v>
      </c>
      <c r="K21" t="s">
        <v>31</v>
      </c>
      <c r="L21">
        <v>140304</v>
      </c>
      <c r="M21" t="s">
        <v>30</v>
      </c>
      <c r="N21" t="s">
        <v>32</v>
      </c>
      <c r="O21" s="23">
        <v>4464000000</v>
      </c>
      <c r="P21" t="s">
        <v>30</v>
      </c>
      <c r="Q21" t="s">
        <v>30</v>
      </c>
      <c r="R21" t="s">
        <v>30</v>
      </c>
      <c r="S21" t="s">
        <v>921</v>
      </c>
      <c r="T21">
        <v>0</v>
      </c>
      <c r="U21" t="s">
        <v>30</v>
      </c>
      <c r="V21" t="s">
        <v>34</v>
      </c>
    </row>
    <row r="22" spans="1:22" x14ac:dyDescent="0.25">
      <c r="A22" t="s">
        <v>22</v>
      </c>
      <c r="B22" t="s">
        <v>23</v>
      </c>
      <c r="C22" t="s">
        <v>24</v>
      </c>
      <c r="D22" t="s">
        <v>25</v>
      </c>
      <c r="E22" t="s">
        <v>922</v>
      </c>
      <c r="F22" s="23">
        <v>55000000</v>
      </c>
      <c r="G22" s="23">
        <v>5000000</v>
      </c>
      <c r="H22" t="s">
        <v>42</v>
      </c>
      <c r="I22" t="s">
        <v>919</v>
      </c>
      <c r="J22" t="s">
        <v>920</v>
      </c>
      <c r="K22" t="s">
        <v>31</v>
      </c>
      <c r="L22">
        <v>140304</v>
      </c>
      <c r="M22" t="s">
        <v>30</v>
      </c>
      <c r="N22" t="s">
        <v>32</v>
      </c>
      <c r="O22" s="23">
        <v>50000000</v>
      </c>
      <c r="P22" t="s">
        <v>30</v>
      </c>
      <c r="Q22" t="s">
        <v>30</v>
      </c>
      <c r="R22" t="s">
        <v>30</v>
      </c>
      <c r="S22" t="s">
        <v>911</v>
      </c>
      <c r="T22">
        <v>0</v>
      </c>
      <c r="U22" t="s">
        <v>30</v>
      </c>
      <c r="V22" t="s">
        <v>34</v>
      </c>
    </row>
    <row r="23" spans="1:22" x14ac:dyDescent="0.25">
      <c r="A23" t="s">
        <v>22</v>
      </c>
      <c r="B23" t="s">
        <v>23</v>
      </c>
      <c r="C23" t="s">
        <v>24</v>
      </c>
      <c r="D23" t="s">
        <v>25</v>
      </c>
      <c r="E23" t="s">
        <v>908</v>
      </c>
      <c r="F23" s="23">
        <v>1380445000</v>
      </c>
      <c r="G23" s="23">
        <v>125495000</v>
      </c>
      <c r="H23" t="s">
        <v>42</v>
      </c>
      <c r="I23" t="s">
        <v>909</v>
      </c>
      <c r="J23" t="s">
        <v>910</v>
      </c>
      <c r="K23" t="s">
        <v>31</v>
      </c>
      <c r="L23">
        <v>140304</v>
      </c>
      <c r="M23" t="s">
        <v>30</v>
      </c>
      <c r="N23" t="s">
        <v>32</v>
      </c>
      <c r="O23" s="23">
        <v>1254950000</v>
      </c>
      <c r="P23" t="s">
        <v>30</v>
      </c>
      <c r="Q23" t="s">
        <v>30</v>
      </c>
      <c r="R23" t="s">
        <v>30</v>
      </c>
      <c r="S23" t="s">
        <v>911</v>
      </c>
      <c r="T23">
        <v>0</v>
      </c>
      <c r="U23" t="s">
        <v>30</v>
      </c>
      <c r="V23" t="s">
        <v>34</v>
      </c>
    </row>
    <row r="24" spans="1:22" x14ac:dyDescent="0.25">
      <c r="A24" t="s">
        <v>22</v>
      </c>
      <c r="B24" t="s">
        <v>23</v>
      </c>
      <c r="C24" t="s">
        <v>24</v>
      </c>
      <c r="D24" t="s">
        <v>25</v>
      </c>
      <c r="E24" t="s">
        <v>912</v>
      </c>
      <c r="F24" s="23">
        <v>2464000000</v>
      </c>
      <c r="G24" s="23">
        <v>224000000</v>
      </c>
      <c r="H24" t="s">
        <v>27</v>
      </c>
      <c r="I24" t="s">
        <v>909</v>
      </c>
      <c r="J24" t="s">
        <v>913</v>
      </c>
      <c r="K24" t="s">
        <v>39</v>
      </c>
      <c r="L24">
        <v>140304</v>
      </c>
      <c r="M24" t="s">
        <v>30</v>
      </c>
      <c r="N24" t="s">
        <v>32</v>
      </c>
      <c r="O24" s="23">
        <v>2240000000</v>
      </c>
      <c r="P24" t="s">
        <v>30</v>
      </c>
      <c r="Q24" t="s">
        <v>30</v>
      </c>
      <c r="R24" t="s">
        <v>30</v>
      </c>
      <c r="S24" t="s">
        <v>914</v>
      </c>
      <c r="T24">
        <v>2240000000</v>
      </c>
      <c r="U24" t="s">
        <v>30</v>
      </c>
      <c r="V24" t="s">
        <v>34</v>
      </c>
    </row>
    <row r="25" spans="1:22" x14ac:dyDescent="0.25">
      <c r="A25" t="s">
        <v>22</v>
      </c>
      <c r="B25" t="s">
        <v>23</v>
      </c>
      <c r="C25" t="s">
        <v>24</v>
      </c>
      <c r="D25" t="s">
        <v>25</v>
      </c>
      <c r="E25" t="s">
        <v>915</v>
      </c>
      <c r="F25" s="23">
        <v>6270000000</v>
      </c>
      <c r="G25" s="23">
        <v>570000000</v>
      </c>
      <c r="H25" t="s">
        <v>42</v>
      </c>
      <c r="I25" t="s">
        <v>909</v>
      </c>
      <c r="J25" t="s">
        <v>913</v>
      </c>
      <c r="K25" t="s">
        <v>31</v>
      </c>
      <c r="L25">
        <v>140304</v>
      </c>
      <c r="M25" t="s">
        <v>30</v>
      </c>
      <c r="N25" t="s">
        <v>32</v>
      </c>
      <c r="O25" s="23">
        <v>5700000000</v>
      </c>
      <c r="P25" t="s">
        <v>30</v>
      </c>
      <c r="Q25" t="s">
        <v>30</v>
      </c>
      <c r="R25" t="s">
        <v>30</v>
      </c>
      <c r="S25" t="s">
        <v>911</v>
      </c>
      <c r="T25">
        <v>0</v>
      </c>
      <c r="U25" t="s">
        <v>30</v>
      </c>
      <c r="V25" t="s">
        <v>34</v>
      </c>
    </row>
    <row r="26" spans="1:22" x14ac:dyDescent="0.25">
      <c r="A26" t="s">
        <v>22</v>
      </c>
      <c r="B26" t="s">
        <v>23</v>
      </c>
      <c r="C26" t="s">
        <v>24</v>
      </c>
      <c r="D26" t="s">
        <v>25</v>
      </c>
      <c r="E26" t="s">
        <v>916</v>
      </c>
      <c r="F26" s="23">
        <v>428312500</v>
      </c>
      <c r="G26" s="23">
        <v>38937500</v>
      </c>
      <c r="H26" t="s">
        <v>42</v>
      </c>
      <c r="I26" t="s">
        <v>909</v>
      </c>
      <c r="J26" t="s">
        <v>910</v>
      </c>
      <c r="K26" t="s">
        <v>31</v>
      </c>
      <c r="L26">
        <v>140304</v>
      </c>
      <c r="M26" t="s">
        <v>30</v>
      </c>
      <c r="N26" t="s">
        <v>32</v>
      </c>
      <c r="O26" s="23">
        <v>389375000</v>
      </c>
      <c r="P26" t="s">
        <v>30</v>
      </c>
      <c r="Q26" t="s">
        <v>30</v>
      </c>
      <c r="R26" t="s">
        <v>30</v>
      </c>
      <c r="S26" t="s">
        <v>911</v>
      </c>
      <c r="T26">
        <v>0</v>
      </c>
      <c r="U26" t="s">
        <v>30</v>
      </c>
      <c r="V26" t="s">
        <v>34</v>
      </c>
    </row>
    <row r="27" spans="1:22" x14ac:dyDescent="0.25">
      <c r="A27" t="s">
        <v>22</v>
      </c>
      <c r="B27" t="s">
        <v>23</v>
      </c>
      <c r="C27" t="s">
        <v>24</v>
      </c>
      <c r="D27" t="s">
        <v>25</v>
      </c>
      <c r="E27" t="s">
        <v>917</v>
      </c>
      <c r="F27" s="23">
        <v>1108459000</v>
      </c>
      <c r="G27" s="23">
        <v>100769000</v>
      </c>
      <c r="H27" t="s">
        <v>42</v>
      </c>
      <c r="I27" t="s">
        <v>909</v>
      </c>
      <c r="J27" t="s">
        <v>913</v>
      </c>
      <c r="K27" t="s">
        <v>31</v>
      </c>
      <c r="L27">
        <v>140304</v>
      </c>
      <c r="M27" t="s">
        <v>30</v>
      </c>
      <c r="N27" t="s">
        <v>32</v>
      </c>
      <c r="O27" s="23">
        <v>1007690000</v>
      </c>
      <c r="P27" t="s">
        <v>30</v>
      </c>
      <c r="Q27" t="s">
        <v>30</v>
      </c>
      <c r="R27" t="s">
        <v>30</v>
      </c>
      <c r="S27" t="s">
        <v>911</v>
      </c>
      <c r="T27">
        <v>0</v>
      </c>
      <c r="U27" t="s">
        <v>30</v>
      </c>
      <c r="V27" t="s">
        <v>34</v>
      </c>
    </row>
    <row r="28" spans="1:22" x14ac:dyDescent="0.25">
      <c r="A28" t="s">
        <v>22</v>
      </c>
      <c r="B28" t="s">
        <v>23</v>
      </c>
      <c r="C28" t="s">
        <v>24</v>
      </c>
      <c r="D28" t="s">
        <v>25</v>
      </c>
      <c r="E28" t="s">
        <v>923</v>
      </c>
      <c r="F28" s="23">
        <v>3234000000</v>
      </c>
      <c r="G28" s="23">
        <v>294000000</v>
      </c>
      <c r="H28" t="s">
        <v>27</v>
      </c>
      <c r="I28" t="s">
        <v>909</v>
      </c>
      <c r="J28" t="s">
        <v>913</v>
      </c>
      <c r="K28" t="s">
        <v>39</v>
      </c>
      <c r="L28">
        <v>140304</v>
      </c>
      <c r="M28" t="s">
        <v>30</v>
      </c>
      <c r="N28" t="s">
        <v>32</v>
      </c>
      <c r="O28" s="23">
        <v>2940000000</v>
      </c>
      <c r="P28" t="s">
        <v>30</v>
      </c>
      <c r="Q28" t="s">
        <v>30</v>
      </c>
      <c r="R28" t="s">
        <v>30</v>
      </c>
      <c r="S28" t="s">
        <v>924</v>
      </c>
      <c r="T28">
        <v>2940000000</v>
      </c>
      <c r="U28" t="s">
        <v>30</v>
      </c>
      <c r="V28" t="s">
        <v>34</v>
      </c>
    </row>
    <row r="29" spans="1:22" x14ac:dyDescent="0.25">
      <c r="A29" t="s">
        <v>22</v>
      </c>
      <c r="B29" t="s">
        <v>23</v>
      </c>
      <c r="C29" t="s">
        <v>24</v>
      </c>
      <c r="D29" t="s">
        <v>25</v>
      </c>
      <c r="E29" t="s">
        <v>863</v>
      </c>
      <c r="F29" s="23">
        <v>1551000000</v>
      </c>
      <c r="G29" s="23">
        <v>141000000</v>
      </c>
      <c r="H29" t="s">
        <v>42</v>
      </c>
      <c r="I29" t="s">
        <v>864</v>
      </c>
      <c r="J29" t="s">
        <v>865</v>
      </c>
      <c r="K29" t="s">
        <v>31</v>
      </c>
      <c r="L29">
        <v>140304</v>
      </c>
      <c r="M29" t="s">
        <v>30</v>
      </c>
      <c r="N29" t="s">
        <v>32</v>
      </c>
      <c r="O29" s="23">
        <v>1410000000</v>
      </c>
      <c r="P29" t="s">
        <v>30</v>
      </c>
      <c r="Q29" t="s">
        <v>30</v>
      </c>
      <c r="R29" t="s">
        <v>30</v>
      </c>
      <c r="S29" t="s">
        <v>866</v>
      </c>
      <c r="T29">
        <v>0</v>
      </c>
      <c r="U29" t="s">
        <v>30</v>
      </c>
      <c r="V29" t="s">
        <v>34</v>
      </c>
    </row>
    <row r="30" spans="1:22" x14ac:dyDescent="0.25">
      <c r="A30" t="s">
        <v>22</v>
      </c>
      <c r="B30" t="s">
        <v>23</v>
      </c>
      <c r="C30" t="s">
        <v>24</v>
      </c>
      <c r="D30" t="s">
        <v>25</v>
      </c>
      <c r="E30" t="s">
        <v>966</v>
      </c>
      <c r="F30" s="23">
        <v>4217950000</v>
      </c>
      <c r="G30" s="23">
        <v>383450000</v>
      </c>
      <c r="H30" t="s">
        <v>42</v>
      </c>
      <c r="I30" t="s">
        <v>864</v>
      </c>
      <c r="J30" t="s">
        <v>865</v>
      </c>
      <c r="K30" t="s">
        <v>31</v>
      </c>
      <c r="L30">
        <v>140304</v>
      </c>
      <c r="M30" t="s">
        <v>30</v>
      </c>
      <c r="N30" t="s">
        <v>32</v>
      </c>
      <c r="O30" s="23">
        <v>3834500000</v>
      </c>
      <c r="P30" t="s">
        <v>30</v>
      </c>
      <c r="Q30" t="s">
        <v>30</v>
      </c>
      <c r="R30" t="s">
        <v>30</v>
      </c>
      <c r="S30" t="s">
        <v>866</v>
      </c>
      <c r="T30">
        <v>0</v>
      </c>
      <c r="U30" t="s">
        <v>30</v>
      </c>
      <c r="V30" t="s">
        <v>34</v>
      </c>
    </row>
    <row r="31" spans="1:22" x14ac:dyDescent="0.25">
      <c r="A31" t="s">
        <v>22</v>
      </c>
      <c r="B31" t="s">
        <v>23</v>
      </c>
      <c r="C31" t="s">
        <v>24</v>
      </c>
      <c r="D31" t="s">
        <v>25</v>
      </c>
      <c r="E31" t="s">
        <v>967</v>
      </c>
      <c r="F31" s="23">
        <v>115500000</v>
      </c>
      <c r="G31" s="23">
        <v>10500000</v>
      </c>
      <c r="H31" t="s">
        <v>27</v>
      </c>
      <c r="I31" t="s">
        <v>864</v>
      </c>
      <c r="J31" t="s">
        <v>865</v>
      </c>
      <c r="K31" t="s">
        <v>39</v>
      </c>
      <c r="L31">
        <v>140304</v>
      </c>
      <c r="M31" t="s">
        <v>30</v>
      </c>
      <c r="N31" t="s">
        <v>32</v>
      </c>
      <c r="O31" s="23">
        <v>105000000</v>
      </c>
      <c r="P31" t="s">
        <v>30</v>
      </c>
      <c r="Q31" t="s">
        <v>30</v>
      </c>
      <c r="R31" t="s">
        <v>30</v>
      </c>
      <c r="S31" t="s">
        <v>968</v>
      </c>
      <c r="T31">
        <v>105000000</v>
      </c>
      <c r="U31" t="s">
        <v>30</v>
      </c>
      <c r="V31" t="s">
        <v>34</v>
      </c>
    </row>
    <row r="32" spans="1:22" x14ac:dyDescent="0.25">
      <c r="A32" t="s">
        <v>22</v>
      </c>
      <c r="B32" t="s">
        <v>23</v>
      </c>
      <c r="C32" t="s">
        <v>24</v>
      </c>
      <c r="D32" t="s">
        <v>25</v>
      </c>
      <c r="E32" t="s">
        <v>969</v>
      </c>
      <c r="F32" s="23">
        <v>1243000000</v>
      </c>
      <c r="G32" s="23">
        <v>113000000</v>
      </c>
      <c r="H32" t="s">
        <v>42</v>
      </c>
      <c r="I32" t="s">
        <v>864</v>
      </c>
      <c r="J32" t="s">
        <v>865</v>
      </c>
      <c r="K32" t="s">
        <v>39</v>
      </c>
      <c r="L32">
        <v>140304</v>
      </c>
      <c r="M32" t="s">
        <v>30</v>
      </c>
      <c r="N32" t="s">
        <v>32</v>
      </c>
      <c r="O32" s="23">
        <v>1130000000</v>
      </c>
      <c r="P32" t="s">
        <v>30</v>
      </c>
      <c r="Q32" t="s">
        <v>30</v>
      </c>
      <c r="R32" t="s">
        <v>30</v>
      </c>
      <c r="S32" t="s">
        <v>866</v>
      </c>
      <c r="T32">
        <v>1130000000</v>
      </c>
      <c r="U32" t="s">
        <v>30</v>
      </c>
      <c r="V32" t="s">
        <v>34</v>
      </c>
    </row>
    <row r="33" spans="1:22" x14ac:dyDescent="0.25">
      <c r="A33" t="s">
        <v>22</v>
      </c>
      <c r="B33" t="s">
        <v>23</v>
      </c>
      <c r="C33" t="s">
        <v>24</v>
      </c>
      <c r="D33" t="s">
        <v>25</v>
      </c>
      <c r="E33" t="s">
        <v>970</v>
      </c>
      <c r="F33" s="23">
        <v>36300000</v>
      </c>
      <c r="G33" s="23">
        <v>3300000</v>
      </c>
      <c r="H33" t="s">
        <v>27</v>
      </c>
      <c r="I33" t="s">
        <v>864</v>
      </c>
      <c r="J33" t="s">
        <v>865</v>
      </c>
      <c r="K33" t="s">
        <v>39</v>
      </c>
      <c r="L33">
        <v>140304</v>
      </c>
      <c r="M33" t="s">
        <v>30</v>
      </c>
      <c r="N33" t="s">
        <v>32</v>
      </c>
      <c r="O33" s="23">
        <v>33000000</v>
      </c>
      <c r="P33" t="s">
        <v>30</v>
      </c>
      <c r="Q33" t="s">
        <v>30</v>
      </c>
      <c r="R33" t="s">
        <v>30</v>
      </c>
      <c r="S33" t="s">
        <v>971</v>
      </c>
      <c r="T33">
        <v>33000000</v>
      </c>
      <c r="U33" t="s">
        <v>30</v>
      </c>
      <c r="V33" t="s">
        <v>34</v>
      </c>
    </row>
    <row r="34" spans="1:22" x14ac:dyDescent="0.25">
      <c r="A34" t="s">
        <v>22</v>
      </c>
      <c r="B34" t="s">
        <v>23</v>
      </c>
      <c r="C34" t="s">
        <v>24</v>
      </c>
      <c r="D34" t="s">
        <v>25</v>
      </c>
      <c r="E34" t="s">
        <v>927</v>
      </c>
      <c r="F34" s="23">
        <v>1960184558</v>
      </c>
      <c r="G34" s="23">
        <v>178198596</v>
      </c>
      <c r="H34" t="s">
        <v>27</v>
      </c>
      <c r="I34" t="s">
        <v>928</v>
      </c>
      <c r="J34" t="s">
        <v>929</v>
      </c>
      <c r="K34" t="s">
        <v>39</v>
      </c>
      <c r="L34">
        <v>140304</v>
      </c>
      <c r="M34" t="s">
        <v>30</v>
      </c>
      <c r="N34" t="s">
        <v>32</v>
      </c>
      <c r="O34" s="23">
        <v>1781985962</v>
      </c>
      <c r="P34" t="s">
        <v>30</v>
      </c>
      <c r="Q34" t="s">
        <v>30</v>
      </c>
      <c r="R34" t="s">
        <v>30</v>
      </c>
      <c r="S34" t="s">
        <v>930</v>
      </c>
      <c r="T34">
        <v>1781985962</v>
      </c>
      <c r="U34" t="s">
        <v>30</v>
      </c>
      <c r="V34" t="s">
        <v>34</v>
      </c>
    </row>
    <row r="35" spans="1:22" x14ac:dyDescent="0.25">
      <c r="A35" t="s">
        <v>22</v>
      </c>
      <c r="B35" t="s">
        <v>23</v>
      </c>
      <c r="C35" t="s">
        <v>24</v>
      </c>
      <c r="D35" t="s">
        <v>25</v>
      </c>
      <c r="E35" t="s">
        <v>941</v>
      </c>
      <c r="F35" s="23">
        <v>1732256121</v>
      </c>
      <c r="G35" s="23">
        <v>157477829</v>
      </c>
      <c r="H35" t="s">
        <v>27</v>
      </c>
      <c r="I35" t="s">
        <v>928</v>
      </c>
      <c r="J35" t="s">
        <v>942</v>
      </c>
      <c r="K35" t="s">
        <v>39</v>
      </c>
      <c r="L35">
        <v>140304</v>
      </c>
      <c r="M35" t="s">
        <v>30</v>
      </c>
      <c r="N35" t="s">
        <v>32</v>
      </c>
      <c r="O35" s="23">
        <v>1574778292</v>
      </c>
      <c r="P35" t="s">
        <v>30</v>
      </c>
      <c r="Q35" t="s">
        <v>30</v>
      </c>
      <c r="R35" t="s">
        <v>30</v>
      </c>
      <c r="S35" t="s">
        <v>943</v>
      </c>
      <c r="T35">
        <v>1574778292</v>
      </c>
      <c r="U35" t="s">
        <v>30</v>
      </c>
      <c r="V35" t="s">
        <v>34</v>
      </c>
    </row>
    <row r="36" spans="1:22" hidden="1" x14ac:dyDescent="0.25">
      <c r="A36" t="s">
        <v>22</v>
      </c>
      <c r="B36" t="s">
        <v>23</v>
      </c>
      <c r="C36" t="s">
        <v>135</v>
      </c>
      <c r="D36" t="s">
        <v>25</v>
      </c>
      <c r="E36" t="s">
        <v>925</v>
      </c>
      <c r="F36" s="23">
        <v>0</v>
      </c>
      <c r="G36" s="23">
        <v>0</v>
      </c>
      <c r="H36" t="s">
        <v>137</v>
      </c>
      <c r="I36" t="s">
        <v>862</v>
      </c>
      <c r="J36" t="s">
        <v>926</v>
      </c>
      <c r="K36" t="s">
        <v>30</v>
      </c>
      <c r="L36">
        <v>140304</v>
      </c>
      <c r="M36" t="s">
        <v>30</v>
      </c>
      <c r="N36" t="s">
        <v>32</v>
      </c>
      <c r="O36" s="23">
        <v>0</v>
      </c>
      <c r="P36" t="s">
        <v>30</v>
      </c>
      <c r="Q36" t="s">
        <v>30</v>
      </c>
      <c r="R36" t="s">
        <v>859</v>
      </c>
      <c r="S36" t="s">
        <v>30</v>
      </c>
      <c r="T36">
        <v>0</v>
      </c>
      <c r="U36" t="s">
        <v>30</v>
      </c>
      <c r="V36" t="s">
        <v>30</v>
      </c>
    </row>
    <row r="37" spans="1:22" x14ac:dyDescent="0.25">
      <c r="A37" t="s">
        <v>22</v>
      </c>
      <c r="B37" t="s">
        <v>23</v>
      </c>
      <c r="C37" t="s">
        <v>24</v>
      </c>
      <c r="D37" t="s">
        <v>25</v>
      </c>
      <c r="E37" t="s">
        <v>931</v>
      </c>
      <c r="F37" s="23">
        <v>320100000</v>
      </c>
      <c r="G37" s="23">
        <v>29100000</v>
      </c>
      <c r="H37" t="s">
        <v>27</v>
      </c>
      <c r="I37" t="s">
        <v>932</v>
      </c>
      <c r="J37" t="s">
        <v>933</v>
      </c>
      <c r="K37" t="s">
        <v>31</v>
      </c>
      <c r="L37">
        <v>140304</v>
      </c>
      <c r="M37" t="s">
        <v>30</v>
      </c>
      <c r="N37" t="s">
        <v>32</v>
      </c>
      <c r="O37" s="23">
        <v>291000000</v>
      </c>
      <c r="P37" t="s">
        <v>30</v>
      </c>
      <c r="Q37" t="s">
        <v>30</v>
      </c>
      <c r="R37" t="s">
        <v>30</v>
      </c>
      <c r="S37" t="s">
        <v>934</v>
      </c>
      <c r="T37">
        <v>0</v>
      </c>
      <c r="U37" t="s">
        <v>30</v>
      </c>
      <c r="V37" t="s">
        <v>34</v>
      </c>
    </row>
    <row r="38" spans="1:22" x14ac:dyDescent="0.25">
      <c r="A38" t="s">
        <v>22</v>
      </c>
      <c r="B38" t="s">
        <v>23</v>
      </c>
      <c r="C38" t="s">
        <v>24</v>
      </c>
      <c r="D38" t="s">
        <v>25</v>
      </c>
      <c r="E38" t="s">
        <v>935</v>
      </c>
      <c r="F38" s="23">
        <v>3003000000</v>
      </c>
      <c r="G38" s="23">
        <v>273000000</v>
      </c>
      <c r="H38" t="s">
        <v>42</v>
      </c>
      <c r="I38" t="s">
        <v>932</v>
      </c>
      <c r="J38" t="s">
        <v>936</v>
      </c>
      <c r="K38" t="s">
        <v>31</v>
      </c>
      <c r="L38">
        <v>140304</v>
      </c>
      <c r="M38" t="s">
        <v>30</v>
      </c>
      <c r="N38" t="s">
        <v>32</v>
      </c>
      <c r="O38" s="23">
        <v>2730000000</v>
      </c>
      <c r="P38" t="s">
        <v>30</v>
      </c>
      <c r="Q38" t="s">
        <v>30</v>
      </c>
      <c r="R38" t="s">
        <v>30</v>
      </c>
      <c r="S38" t="s">
        <v>937</v>
      </c>
      <c r="T38">
        <v>0</v>
      </c>
      <c r="U38" t="s">
        <v>30</v>
      </c>
      <c r="V38" t="s">
        <v>34</v>
      </c>
    </row>
    <row r="39" spans="1:22" x14ac:dyDescent="0.25">
      <c r="A39" t="s">
        <v>22</v>
      </c>
      <c r="B39" t="s">
        <v>23</v>
      </c>
      <c r="C39" t="s">
        <v>24</v>
      </c>
      <c r="D39" t="s">
        <v>25</v>
      </c>
      <c r="E39" t="s">
        <v>938</v>
      </c>
      <c r="F39" s="23">
        <v>822800000</v>
      </c>
      <c r="G39" s="23">
        <v>74800000</v>
      </c>
      <c r="H39" t="s">
        <v>27</v>
      </c>
      <c r="I39" t="s">
        <v>932</v>
      </c>
      <c r="J39" t="s">
        <v>939</v>
      </c>
      <c r="K39" t="s">
        <v>31</v>
      </c>
      <c r="L39">
        <v>140304</v>
      </c>
      <c r="M39" t="s">
        <v>30</v>
      </c>
      <c r="N39" t="s">
        <v>32</v>
      </c>
      <c r="O39" s="23">
        <v>748000000</v>
      </c>
      <c r="P39" t="s">
        <v>30</v>
      </c>
      <c r="Q39" t="s">
        <v>30</v>
      </c>
      <c r="R39" t="s">
        <v>30</v>
      </c>
      <c r="S39" t="s">
        <v>940</v>
      </c>
      <c r="T39">
        <v>0</v>
      </c>
      <c r="U39" t="s">
        <v>30</v>
      </c>
      <c r="V39" t="s">
        <v>34</v>
      </c>
    </row>
    <row r="40" spans="1:22" x14ac:dyDescent="0.25">
      <c r="A40" t="s">
        <v>22</v>
      </c>
      <c r="B40" t="s">
        <v>23</v>
      </c>
      <c r="C40" t="s">
        <v>24</v>
      </c>
      <c r="D40" t="s">
        <v>25</v>
      </c>
      <c r="E40" t="s">
        <v>944</v>
      </c>
      <c r="F40" s="23">
        <v>836000000</v>
      </c>
      <c r="G40" s="23">
        <v>76000000</v>
      </c>
      <c r="H40" t="s">
        <v>27</v>
      </c>
      <c r="I40" t="s">
        <v>945</v>
      </c>
      <c r="J40" t="s">
        <v>946</v>
      </c>
      <c r="K40" t="s">
        <v>39</v>
      </c>
      <c r="L40">
        <v>140304</v>
      </c>
      <c r="M40" t="s">
        <v>30</v>
      </c>
      <c r="N40" t="s">
        <v>32</v>
      </c>
      <c r="O40" s="23">
        <v>760000000</v>
      </c>
      <c r="P40" t="s">
        <v>30</v>
      </c>
      <c r="Q40" t="s">
        <v>30</v>
      </c>
      <c r="R40" t="s">
        <v>30</v>
      </c>
      <c r="S40" t="s">
        <v>947</v>
      </c>
      <c r="T40">
        <v>760000000</v>
      </c>
      <c r="U40" t="s">
        <v>30</v>
      </c>
      <c r="V40" t="s">
        <v>34</v>
      </c>
    </row>
    <row r="41" spans="1:22" hidden="1" x14ac:dyDescent="0.25">
      <c r="A41" t="s">
        <v>22</v>
      </c>
      <c r="B41" t="s">
        <v>23</v>
      </c>
      <c r="C41" t="s">
        <v>135</v>
      </c>
      <c r="D41" t="s">
        <v>25</v>
      </c>
      <c r="E41" t="s">
        <v>958</v>
      </c>
      <c r="F41" s="23">
        <v>0</v>
      </c>
      <c r="G41" s="23">
        <v>0</v>
      </c>
      <c r="H41" t="s">
        <v>137</v>
      </c>
      <c r="I41" t="s">
        <v>873</v>
      </c>
      <c r="J41" t="s">
        <v>956</v>
      </c>
      <c r="K41" t="s">
        <v>30</v>
      </c>
      <c r="L41">
        <v>140304</v>
      </c>
      <c r="M41" t="s">
        <v>30</v>
      </c>
      <c r="N41" t="s">
        <v>32</v>
      </c>
      <c r="O41" s="23">
        <v>0</v>
      </c>
      <c r="P41" t="s">
        <v>30</v>
      </c>
      <c r="Q41" t="s">
        <v>30</v>
      </c>
      <c r="R41" t="s">
        <v>875</v>
      </c>
      <c r="S41" t="s">
        <v>30</v>
      </c>
      <c r="T41">
        <v>0</v>
      </c>
      <c r="U41" t="s">
        <v>30</v>
      </c>
      <c r="V41" t="s">
        <v>30</v>
      </c>
    </row>
    <row r="42" spans="1:22" hidden="1" x14ac:dyDescent="0.25">
      <c r="A42" t="s">
        <v>22</v>
      </c>
      <c r="B42" t="s">
        <v>23</v>
      </c>
      <c r="C42" t="s">
        <v>135</v>
      </c>
      <c r="D42" t="s">
        <v>25</v>
      </c>
      <c r="E42" t="s">
        <v>959</v>
      </c>
      <c r="F42" s="23">
        <v>0</v>
      </c>
      <c r="G42" s="23">
        <v>0</v>
      </c>
      <c r="H42" t="s">
        <v>137</v>
      </c>
      <c r="I42" t="s">
        <v>873</v>
      </c>
      <c r="J42" t="s">
        <v>956</v>
      </c>
      <c r="K42" t="s">
        <v>30</v>
      </c>
      <c r="L42">
        <v>140304</v>
      </c>
      <c r="M42" t="s">
        <v>30</v>
      </c>
      <c r="N42" t="s">
        <v>32</v>
      </c>
      <c r="O42" s="23">
        <v>0</v>
      </c>
      <c r="P42" t="s">
        <v>30</v>
      </c>
      <c r="Q42" t="s">
        <v>30</v>
      </c>
      <c r="R42" t="s">
        <v>870</v>
      </c>
      <c r="S42" t="s">
        <v>30</v>
      </c>
      <c r="T42">
        <v>0</v>
      </c>
      <c r="U42" t="s">
        <v>30</v>
      </c>
      <c r="V42" t="s">
        <v>30</v>
      </c>
    </row>
    <row r="43" spans="1:22" x14ac:dyDescent="0.25">
      <c r="A43" t="s">
        <v>22</v>
      </c>
      <c r="B43" t="s">
        <v>23</v>
      </c>
      <c r="C43" t="s">
        <v>24</v>
      </c>
      <c r="D43" t="s">
        <v>25</v>
      </c>
      <c r="E43" t="s">
        <v>948</v>
      </c>
      <c r="F43" s="23">
        <v>2662000000</v>
      </c>
      <c r="G43" s="23">
        <v>242000000</v>
      </c>
      <c r="H43" t="s">
        <v>27</v>
      </c>
      <c r="I43" t="s">
        <v>949</v>
      </c>
      <c r="J43" t="s">
        <v>950</v>
      </c>
      <c r="K43" t="s">
        <v>39</v>
      </c>
      <c r="L43">
        <v>140304</v>
      </c>
      <c r="M43" t="s">
        <v>30</v>
      </c>
      <c r="N43" t="s">
        <v>32</v>
      </c>
      <c r="O43" s="23">
        <v>2420000000</v>
      </c>
      <c r="P43" t="s">
        <v>30</v>
      </c>
      <c r="Q43" t="s">
        <v>30</v>
      </c>
      <c r="R43" t="s">
        <v>30</v>
      </c>
      <c r="S43" t="s">
        <v>951</v>
      </c>
      <c r="T43">
        <v>2420000000</v>
      </c>
      <c r="U43" t="s">
        <v>30</v>
      </c>
      <c r="V43" t="s">
        <v>34</v>
      </c>
    </row>
    <row r="44" spans="1:22" x14ac:dyDescent="0.25">
      <c r="A44" t="s">
        <v>22</v>
      </c>
      <c r="B44" t="s">
        <v>23</v>
      </c>
      <c r="C44" t="s">
        <v>24</v>
      </c>
      <c r="D44" t="s">
        <v>25</v>
      </c>
      <c r="E44" t="s">
        <v>952</v>
      </c>
      <c r="F44" s="23">
        <v>2288000000</v>
      </c>
      <c r="G44" s="23">
        <v>208000000</v>
      </c>
      <c r="H44" t="s">
        <v>27</v>
      </c>
      <c r="I44" t="s">
        <v>949</v>
      </c>
      <c r="J44" t="s">
        <v>953</v>
      </c>
      <c r="K44" t="s">
        <v>39</v>
      </c>
      <c r="L44">
        <v>140304</v>
      </c>
      <c r="M44" t="s">
        <v>30</v>
      </c>
      <c r="N44" t="s">
        <v>32</v>
      </c>
      <c r="O44" s="23">
        <v>2080000000</v>
      </c>
      <c r="P44" t="s">
        <v>30</v>
      </c>
      <c r="Q44" t="s">
        <v>30</v>
      </c>
      <c r="R44" t="s">
        <v>30</v>
      </c>
      <c r="S44" t="s">
        <v>954</v>
      </c>
      <c r="T44">
        <v>2080000000</v>
      </c>
      <c r="U44" t="s">
        <v>30</v>
      </c>
      <c r="V44" t="s">
        <v>34</v>
      </c>
    </row>
    <row r="45" spans="1:22" x14ac:dyDescent="0.25">
      <c r="A45" t="s">
        <v>22</v>
      </c>
      <c r="B45" t="s">
        <v>23</v>
      </c>
      <c r="C45" t="s">
        <v>24</v>
      </c>
      <c r="D45" t="s">
        <v>25</v>
      </c>
      <c r="E45" t="s">
        <v>955</v>
      </c>
      <c r="F45" s="23">
        <v>4147000000</v>
      </c>
      <c r="G45" s="23">
        <v>377000000</v>
      </c>
      <c r="H45" t="s">
        <v>27</v>
      </c>
      <c r="I45" t="s">
        <v>949</v>
      </c>
      <c r="J45" t="s">
        <v>956</v>
      </c>
      <c r="K45" t="s">
        <v>39</v>
      </c>
      <c r="L45">
        <v>140304</v>
      </c>
      <c r="M45" t="s">
        <v>30</v>
      </c>
      <c r="N45" t="s">
        <v>32</v>
      </c>
      <c r="O45" s="23">
        <v>3770000000</v>
      </c>
      <c r="P45" t="s">
        <v>30</v>
      </c>
      <c r="Q45" t="s">
        <v>30</v>
      </c>
      <c r="R45" t="s">
        <v>30</v>
      </c>
      <c r="S45" t="s">
        <v>957</v>
      </c>
      <c r="T45">
        <v>3770000000</v>
      </c>
      <c r="U45" t="s">
        <v>30</v>
      </c>
      <c r="V45" t="s">
        <v>34</v>
      </c>
    </row>
    <row r="46" spans="1:22" x14ac:dyDescent="0.25">
      <c r="A46" t="s">
        <v>22</v>
      </c>
      <c r="B46" t="s">
        <v>23</v>
      </c>
      <c r="C46" t="s">
        <v>24</v>
      </c>
      <c r="D46" t="s">
        <v>25</v>
      </c>
      <c r="E46" t="s">
        <v>960</v>
      </c>
      <c r="F46" s="23">
        <v>9495200000</v>
      </c>
      <c r="G46" s="23">
        <v>863200000</v>
      </c>
      <c r="H46" t="s">
        <v>27</v>
      </c>
      <c r="I46" t="s">
        <v>949</v>
      </c>
      <c r="J46" t="s">
        <v>961</v>
      </c>
      <c r="K46" t="s">
        <v>39</v>
      </c>
      <c r="L46">
        <v>140304</v>
      </c>
      <c r="M46" t="s">
        <v>30</v>
      </c>
      <c r="N46" t="s">
        <v>32</v>
      </c>
      <c r="O46" s="23">
        <v>8632000000</v>
      </c>
      <c r="P46" t="s">
        <v>30</v>
      </c>
      <c r="Q46" t="s">
        <v>30</v>
      </c>
      <c r="R46" t="s">
        <v>30</v>
      </c>
      <c r="S46" t="s">
        <v>962</v>
      </c>
      <c r="T46">
        <v>8632000000</v>
      </c>
      <c r="U46" t="s">
        <v>30</v>
      </c>
      <c r="V46" t="s">
        <v>34</v>
      </c>
    </row>
    <row r="47" spans="1:22" x14ac:dyDescent="0.25">
      <c r="A47" t="s">
        <v>22</v>
      </c>
      <c r="B47" t="s">
        <v>23</v>
      </c>
      <c r="C47" t="s">
        <v>24</v>
      </c>
      <c r="D47" t="s">
        <v>25</v>
      </c>
      <c r="E47" t="s">
        <v>976</v>
      </c>
      <c r="F47" s="23">
        <v>506000000</v>
      </c>
      <c r="G47" s="23">
        <v>46000000</v>
      </c>
      <c r="H47" t="s">
        <v>27</v>
      </c>
      <c r="I47" t="s">
        <v>977</v>
      </c>
      <c r="J47" t="s">
        <v>978</v>
      </c>
      <c r="K47" t="s">
        <v>31</v>
      </c>
      <c r="L47">
        <v>140304</v>
      </c>
      <c r="M47" t="s">
        <v>30</v>
      </c>
      <c r="N47" t="s">
        <v>32</v>
      </c>
      <c r="O47" s="23">
        <v>460000000</v>
      </c>
      <c r="P47" t="s">
        <v>30</v>
      </c>
      <c r="Q47" t="s">
        <v>30</v>
      </c>
      <c r="R47" t="s">
        <v>30</v>
      </c>
      <c r="S47" t="s">
        <v>979</v>
      </c>
      <c r="T47">
        <v>0</v>
      </c>
      <c r="U47" t="s">
        <v>30</v>
      </c>
      <c r="V47" t="s">
        <v>34</v>
      </c>
    </row>
    <row r="48" spans="1:22" x14ac:dyDescent="0.25">
      <c r="A48" t="s">
        <v>22</v>
      </c>
      <c r="B48" t="s">
        <v>23</v>
      </c>
      <c r="C48" t="s">
        <v>24</v>
      </c>
      <c r="D48" t="s">
        <v>25</v>
      </c>
      <c r="E48" t="s">
        <v>980</v>
      </c>
      <c r="F48" s="23">
        <v>353100000</v>
      </c>
      <c r="G48" s="23">
        <v>32100000</v>
      </c>
      <c r="H48" t="s">
        <v>27</v>
      </c>
      <c r="I48" t="s">
        <v>977</v>
      </c>
      <c r="J48" t="s">
        <v>978</v>
      </c>
      <c r="K48" t="s">
        <v>31</v>
      </c>
      <c r="L48">
        <v>140304</v>
      </c>
      <c r="M48" t="s">
        <v>30</v>
      </c>
      <c r="N48" t="s">
        <v>32</v>
      </c>
      <c r="O48" s="23">
        <v>321000000</v>
      </c>
      <c r="P48" t="s">
        <v>30</v>
      </c>
      <c r="Q48" t="s">
        <v>30</v>
      </c>
      <c r="R48" t="s">
        <v>30</v>
      </c>
      <c r="S48" t="s">
        <v>981</v>
      </c>
      <c r="T48">
        <v>0</v>
      </c>
      <c r="U48" t="s">
        <v>30</v>
      </c>
      <c r="V48" t="s">
        <v>34</v>
      </c>
    </row>
    <row r="49" spans="1:22" x14ac:dyDescent="0.25">
      <c r="A49" t="s">
        <v>22</v>
      </c>
      <c r="B49" t="s">
        <v>23</v>
      </c>
      <c r="C49" t="s">
        <v>24</v>
      </c>
      <c r="D49" t="s">
        <v>25</v>
      </c>
      <c r="E49" t="s">
        <v>982</v>
      </c>
      <c r="F49" s="23">
        <v>414700000</v>
      </c>
      <c r="G49" s="23">
        <v>37700000</v>
      </c>
      <c r="H49" t="s">
        <v>27</v>
      </c>
      <c r="I49" t="s">
        <v>977</v>
      </c>
      <c r="J49" t="s">
        <v>978</v>
      </c>
      <c r="K49" t="s">
        <v>31</v>
      </c>
      <c r="L49">
        <v>140304</v>
      </c>
      <c r="M49" t="s">
        <v>30</v>
      </c>
      <c r="N49" t="s">
        <v>32</v>
      </c>
      <c r="O49" s="23">
        <v>377000000</v>
      </c>
      <c r="P49" t="s">
        <v>30</v>
      </c>
      <c r="Q49" t="s">
        <v>30</v>
      </c>
      <c r="R49" t="s">
        <v>30</v>
      </c>
      <c r="S49" t="s">
        <v>983</v>
      </c>
      <c r="T49">
        <v>0</v>
      </c>
      <c r="U49" t="s">
        <v>30</v>
      </c>
      <c r="V49" t="s">
        <v>34</v>
      </c>
    </row>
    <row r="50" spans="1:22" hidden="1" x14ac:dyDescent="0.25">
      <c r="A50" t="s">
        <v>22</v>
      </c>
      <c r="B50" t="s">
        <v>23</v>
      </c>
      <c r="C50" t="s">
        <v>24</v>
      </c>
      <c r="D50" t="s">
        <v>25</v>
      </c>
      <c r="E50" t="s">
        <v>975</v>
      </c>
      <c r="F50" s="23">
        <v>2890800000</v>
      </c>
      <c r="G50" s="23">
        <v>262800000</v>
      </c>
      <c r="H50" t="s">
        <v>36</v>
      </c>
      <c r="I50" t="s">
        <v>977</v>
      </c>
      <c r="J50" t="s">
        <v>989</v>
      </c>
      <c r="K50" t="s">
        <v>31</v>
      </c>
      <c r="L50">
        <v>140304</v>
      </c>
      <c r="M50" t="s">
        <v>30</v>
      </c>
      <c r="N50" t="s">
        <v>32</v>
      </c>
      <c r="O50" s="23">
        <v>2628000000</v>
      </c>
      <c r="P50" t="s">
        <v>973</v>
      </c>
      <c r="Q50" t="s">
        <v>30</v>
      </c>
      <c r="R50" t="s">
        <v>30</v>
      </c>
      <c r="S50" t="s">
        <v>30</v>
      </c>
      <c r="T50">
        <v>0</v>
      </c>
      <c r="U50" t="s">
        <v>30</v>
      </c>
      <c r="V50" t="s">
        <v>34</v>
      </c>
    </row>
    <row r="51" spans="1:22" hidden="1" x14ac:dyDescent="0.25">
      <c r="A51" t="s">
        <v>22</v>
      </c>
      <c r="B51" t="s">
        <v>23</v>
      </c>
      <c r="C51" t="s">
        <v>24</v>
      </c>
      <c r="D51" t="s">
        <v>25</v>
      </c>
      <c r="E51" t="s">
        <v>987</v>
      </c>
      <c r="F51" s="23">
        <v>3293400000</v>
      </c>
      <c r="G51" s="23">
        <v>299400000</v>
      </c>
      <c r="H51" t="s">
        <v>36</v>
      </c>
      <c r="I51" t="s">
        <v>977</v>
      </c>
      <c r="J51" t="s">
        <v>990</v>
      </c>
      <c r="K51" t="s">
        <v>31</v>
      </c>
      <c r="L51">
        <v>140304</v>
      </c>
      <c r="M51" t="s">
        <v>30</v>
      </c>
      <c r="N51" t="s">
        <v>32</v>
      </c>
      <c r="O51" s="23">
        <v>2994000000</v>
      </c>
      <c r="P51" t="s">
        <v>985</v>
      </c>
      <c r="Q51" t="s">
        <v>30</v>
      </c>
      <c r="R51" t="s">
        <v>30</v>
      </c>
      <c r="S51" t="s">
        <v>991</v>
      </c>
      <c r="T51">
        <v>0</v>
      </c>
      <c r="U51" t="s">
        <v>30</v>
      </c>
      <c r="V51" t="s">
        <v>27</v>
      </c>
    </row>
    <row r="52" spans="1:22" x14ac:dyDescent="0.25">
      <c r="A52" t="s">
        <v>22</v>
      </c>
      <c r="B52" t="s">
        <v>23</v>
      </c>
      <c r="C52" t="s">
        <v>24</v>
      </c>
      <c r="D52" t="s">
        <v>25</v>
      </c>
      <c r="E52" t="s">
        <v>992</v>
      </c>
      <c r="F52" s="23">
        <v>2127400000</v>
      </c>
      <c r="G52" s="23">
        <v>193400000</v>
      </c>
      <c r="H52" t="s">
        <v>27</v>
      </c>
      <c r="I52" t="s">
        <v>977</v>
      </c>
      <c r="J52" t="s">
        <v>993</v>
      </c>
      <c r="K52" t="s">
        <v>31</v>
      </c>
      <c r="L52">
        <v>140304</v>
      </c>
      <c r="M52" t="s">
        <v>30</v>
      </c>
      <c r="N52" t="s">
        <v>32</v>
      </c>
      <c r="O52" s="23">
        <v>1934000000</v>
      </c>
      <c r="P52" t="s">
        <v>30</v>
      </c>
      <c r="Q52" t="s">
        <v>30</v>
      </c>
      <c r="R52" t="s">
        <v>30</v>
      </c>
      <c r="S52" t="s">
        <v>994</v>
      </c>
      <c r="T52">
        <v>0</v>
      </c>
      <c r="U52" t="s">
        <v>30</v>
      </c>
      <c r="V52" t="s">
        <v>34</v>
      </c>
    </row>
    <row r="53" spans="1:22" hidden="1" x14ac:dyDescent="0.25">
      <c r="A53" t="s">
        <v>22</v>
      </c>
      <c r="B53" t="s">
        <v>23</v>
      </c>
      <c r="C53" t="s">
        <v>135</v>
      </c>
      <c r="D53" t="s">
        <v>25</v>
      </c>
      <c r="E53" t="s">
        <v>972</v>
      </c>
      <c r="F53" s="23">
        <v>0</v>
      </c>
      <c r="G53" s="23">
        <v>0</v>
      </c>
      <c r="H53" t="s">
        <v>137</v>
      </c>
      <c r="I53" t="s">
        <v>973</v>
      </c>
      <c r="J53" t="s">
        <v>974</v>
      </c>
      <c r="K53" t="s">
        <v>30</v>
      </c>
      <c r="L53">
        <v>140304</v>
      </c>
      <c r="M53" t="s">
        <v>30</v>
      </c>
      <c r="N53" t="s">
        <v>32</v>
      </c>
      <c r="O53" s="23">
        <v>0</v>
      </c>
      <c r="P53" t="s">
        <v>30</v>
      </c>
      <c r="Q53" t="s">
        <v>30</v>
      </c>
      <c r="R53" t="s">
        <v>975</v>
      </c>
      <c r="S53" t="s">
        <v>30</v>
      </c>
      <c r="T53">
        <v>0</v>
      </c>
      <c r="U53" t="s">
        <v>30</v>
      </c>
      <c r="V53" t="s">
        <v>30</v>
      </c>
    </row>
    <row r="54" spans="1:22" hidden="1" x14ac:dyDescent="0.25">
      <c r="A54" t="s">
        <v>22</v>
      </c>
      <c r="B54" t="s">
        <v>23</v>
      </c>
      <c r="C54" t="s">
        <v>135</v>
      </c>
      <c r="D54" t="s">
        <v>25</v>
      </c>
      <c r="E54" t="s">
        <v>984</v>
      </c>
      <c r="F54" s="23">
        <v>0</v>
      </c>
      <c r="G54" s="23">
        <v>0</v>
      </c>
      <c r="H54" t="s">
        <v>27</v>
      </c>
      <c r="I54" t="s">
        <v>985</v>
      </c>
      <c r="J54" t="s">
        <v>986</v>
      </c>
      <c r="K54" t="s">
        <v>30</v>
      </c>
      <c r="L54">
        <v>140304</v>
      </c>
      <c r="M54" t="s">
        <v>30</v>
      </c>
      <c r="N54" t="s">
        <v>32</v>
      </c>
      <c r="O54" s="23">
        <v>0</v>
      </c>
      <c r="P54" t="s">
        <v>30</v>
      </c>
      <c r="Q54" t="s">
        <v>30</v>
      </c>
      <c r="R54" t="s">
        <v>987</v>
      </c>
      <c r="S54" t="s">
        <v>988</v>
      </c>
      <c r="T54">
        <v>0</v>
      </c>
      <c r="U54" t="s">
        <v>30</v>
      </c>
      <c r="V54" t="s">
        <v>34</v>
      </c>
    </row>
    <row r="55" spans="1:22" x14ac:dyDescent="0.25">
      <c r="A55" t="s">
        <v>22</v>
      </c>
      <c r="B55" t="s">
        <v>23</v>
      </c>
      <c r="C55" t="s">
        <v>24</v>
      </c>
      <c r="D55" t="s">
        <v>25</v>
      </c>
      <c r="E55" t="s">
        <v>1010</v>
      </c>
      <c r="F55" s="23">
        <v>2805000000</v>
      </c>
      <c r="G55" s="23">
        <v>255000000</v>
      </c>
      <c r="H55" t="s">
        <v>27</v>
      </c>
      <c r="I55" t="s">
        <v>1011</v>
      </c>
      <c r="J55" t="s">
        <v>1008</v>
      </c>
      <c r="K55" t="s">
        <v>31</v>
      </c>
      <c r="L55">
        <v>140304</v>
      </c>
      <c r="M55" t="s">
        <v>30</v>
      </c>
      <c r="N55" t="s">
        <v>32</v>
      </c>
      <c r="O55" s="23">
        <v>2550000000</v>
      </c>
      <c r="P55" t="s">
        <v>30</v>
      </c>
      <c r="Q55" t="s">
        <v>30</v>
      </c>
      <c r="R55" t="s">
        <v>30</v>
      </c>
      <c r="S55" t="s">
        <v>1012</v>
      </c>
      <c r="T55">
        <v>0</v>
      </c>
      <c r="U55" t="s">
        <v>30</v>
      </c>
      <c r="V55" t="s">
        <v>34</v>
      </c>
    </row>
    <row r="56" spans="1:22" x14ac:dyDescent="0.25">
      <c r="A56" t="s">
        <v>22</v>
      </c>
      <c r="B56" t="s">
        <v>23</v>
      </c>
      <c r="C56" t="s">
        <v>24</v>
      </c>
      <c r="D56" t="s">
        <v>25</v>
      </c>
      <c r="E56" t="s">
        <v>1015</v>
      </c>
      <c r="F56" s="23">
        <v>3216400000</v>
      </c>
      <c r="G56" s="23">
        <v>292400000</v>
      </c>
      <c r="H56" t="s">
        <v>27</v>
      </c>
      <c r="I56" t="s">
        <v>1011</v>
      </c>
      <c r="J56" t="s">
        <v>1008</v>
      </c>
      <c r="K56" t="s">
        <v>31</v>
      </c>
      <c r="L56">
        <v>140304</v>
      </c>
      <c r="M56" t="s">
        <v>30</v>
      </c>
      <c r="N56" t="s">
        <v>32</v>
      </c>
      <c r="O56" s="23">
        <v>2924000000</v>
      </c>
      <c r="P56" t="s">
        <v>30</v>
      </c>
      <c r="Q56" t="s">
        <v>30</v>
      </c>
      <c r="R56" t="s">
        <v>30</v>
      </c>
      <c r="S56" t="s">
        <v>1016</v>
      </c>
      <c r="T56">
        <v>0</v>
      </c>
      <c r="U56" t="s">
        <v>30</v>
      </c>
      <c r="V56" t="s">
        <v>34</v>
      </c>
    </row>
    <row r="57" spans="1:22" x14ac:dyDescent="0.25">
      <c r="A57" t="s">
        <v>22</v>
      </c>
      <c r="B57" t="s">
        <v>23</v>
      </c>
      <c r="C57" t="s">
        <v>24</v>
      </c>
      <c r="D57" t="s">
        <v>25</v>
      </c>
      <c r="E57" t="s">
        <v>1021</v>
      </c>
      <c r="F57" s="23">
        <v>1854600000</v>
      </c>
      <c r="G57" s="23">
        <v>168600000</v>
      </c>
      <c r="H57" t="s">
        <v>27</v>
      </c>
      <c r="I57" t="s">
        <v>1011</v>
      </c>
      <c r="J57" t="s">
        <v>1008</v>
      </c>
      <c r="K57" t="s">
        <v>31</v>
      </c>
      <c r="L57">
        <v>140304</v>
      </c>
      <c r="M57" t="s">
        <v>30</v>
      </c>
      <c r="N57" t="s">
        <v>32</v>
      </c>
      <c r="O57" s="23">
        <v>1686000000</v>
      </c>
      <c r="P57" t="s">
        <v>30</v>
      </c>
      <c r="Q57" t="s">
        <v>30</v>
      </c>
      <c r="R57" t="s">
        <v>30</v>
      </c>
      <c r="S57" t="s">
        <v>1022</v>
      </c>
      <c r="T57">
        <v>0</v>
      </c>
      <c r="U57" t="s">
        <v>30</v>
      </c>
      <c r="V57" t="s">
        <v>34</v>
      </c>
    </row>
    <row r="58" spans="1:22" x14ac:dyDescent="0.25">
      <c r="A58" t="s">
        <v>22</v>
      </c>
      <c r="B58" t="s">
        <v>23</v>
      </c>
      <c r="C58" t="s">
        <v>24</v>
      </c>
      <c r="D58" t="s">
        <v>25</v>
      </c>
      <c r="E58" t="s">
        <v>1006</v>
      </c>
      <c r="F58" s="23">
        <v>831600000</v>
      </c>
      <c r="G58" s="23">
        <v>75600000</v>
      </c>
      <c r="H58" t="s">
        <v>27</v>
      </c>
      <c r="I58" t="s">
        <v>1007</v>
      </c>
      <c r="J58" t="s">
        <v>1008</v>
      </c>
      <c r="K58" t="s">
        <v>31</v>
      </c>
      <c r="L58">
        <v>140304</v>
      </c>
      <c r="M58" t="s">
        <v>30</v>
      </c>
      <c r="N58" t="s">
        <v>32</v>
      </c>
      <c r="O58" s="23">
        <v>756000000</v>
      </c>
      <c r="P58" t="s">
        <v>30</v>
      </c>
      <c r="Q58" t="s">
        <v>30</v>
      </c>
      <c r="R58" t="s">
        <v>30</v>
      </c>
      <c r="S58" t="s">
        <v>1009</v>
      </c>
      <c r="T58">
        <v>0</v>
      </c>
      <c r="U58" t="s">
        <v>30</v>
      </c>
      <c r="V58" t="s">
        <v>34</v>
      </c>
    </row>
    <row r="59" spans="1:22" x14ac:dyDescent="0.25">
      <c r="A59" t="s">
        <v>22</v>
      </c>
      <c r="B59" t="s">
        <v>23</v>
      </c>
      <c r="C59" t="s">
        <v>24</v>
      </c>
      <c r="D59" t="s">
        <v>25</v>
      </c>
      <c r="E59" t="s">
        <v>1013</v>
      </c>
      <c r="F59" s="23">
        <v>1416800000</v>
      </c>
      <c r="G59" s="23">
        <v>128800000</v>
      </c>
      <c r="H59" t="s">
        <v>27</v>
      </c>
      <c r="I59" t="s">
        <v>1007</v>
      </c>
      <c r="J59" t="s">
        <v>1008</v>
      </c>
      <c r="K59" t="s">
        <v>31</v>
      </c>
      <c r="L59">
        <v>140304</v>
      </c>
      <c r="M59" t="s">
        <v>30</v>
      </c>
      <c r="N59" t="s">
        <v>32</v>
      </c>
      <c r="O59" s="23">
        <v>1288000000</v>
      </c>
      <c r="P59" t="s">
        <v>30</v>
      </c>
      <c r="Q59" t="s">
        <v>30</v>
      </c>
      <c r="R59" t="s">
        <v>30</v>
      </c>
      <c r="S59" t="s">
        <v>1014</v>
      </c>
      <c r="T59">
        <v>0</v>
      </c>
      <c r="U59" t="s">
        <v>30</v>
      </c>
      <c r="V59" t="s">
        <v>34</v>
      </c>
    </row>
    <row r="60" spans="1:22" x14ac:dyDescent="0.25">
      <c r="A60" t="s">
        <v>22</v>
      </c>
      <c r="B60" t="s">
        <v>23</v>
      </c>
      <c r="C60" t="s">
        <v>24</v>
      </c>
      <c r="D60" t="s">
        <v>25</v>
      </c>
      <c r="E60" t="s">
        <v>1017</v>
      </c>
      <c r="F60" s="23">
        <v>616000000</v>
      </c>
      <c r="G60" s="23">
        <v>56000000</v>
      </c>
      <c r="H60" t="s">
        <v>27</v>
      </c>
      <c r="I60" t="s">
        <v>1007</v>
      </c>
      <c r="J60" t="s">
        <v>1008</v>
      </c>
      <c r="K60" t="s">
        <v>31</v>
      </c>
      <c r="L60">
        <v>140304</v>
      </c>
      <c r="M60" t="s">
        <v>30</v>
      </c>
      <c r="N60" t="s">
        <v>32</v>
      </c>
      <c r="O60" s="23">
        <v>560000000</v>
      </c>
      <c r="P60" t="s">
        <v>30</v>
      </c>
      <c r="Q60" t="s">
        <v>30</v>
      </c>
      <c r="R60" t="s">
        <v>30</v>
      </c>
      <c r="S60" t="s">
        <v>1018</v>
      </c>
      <c r="T60">
        <v>0</v>
      </c>
      <c r="U60" t="s">
        <v>30</v>
      </c>
      <c r="V60" t="s">
        <v>34</v>
      </c>
    </row>
    <row r="61" spans="1:22" x14ac:dyDescent="0.25">
      <c r="A61" t="s">
        <v>22</v>
      </c>
      <c r="B61" t="s">
        <v>23</v>
      </c>
      <c r="C61" t="s">
        <v>24</v>
      </c>
      <c r="D61" t="s">
        <v>25</v>
      </c>
      <c r="E61" t="s">
        <v>1019</v>
      </c>
      <c r="F61" s="23">
        <v>4697000000</v>
      </c>
      <c r="G61" s="23">
        <v>427000000</v>
      </c>
      <c r="H61" t="s">
        <v>27</v>
      </c>
      <c r="I61" t="s">
        <v>1007</v>
      </c>
      <c r="J61" t="s">
        <v>1008</v>
      </c>
      <c r="K61" t="s">
        <v>31</v>
      </c>
      <c r="L61">
        <v>140304</v>
      </c>
      <c r="M61" t="s">
        <v>30</v>
      </c>
      <c r="N61" t="s">
        <v>32</v>
      </c>
      <c r="O61" s="23">
        <v>4270000000</v>
      </c>
      <c r="P61" t="s">
        <v>30</v>
      </c>
      <c r="Q61" t="s">
        <v>30</v>
      </c>
      <c r="R61" t="s">
        <v>30</v>
      </c>
      <c r="S61" t="s">
        <v>1020</v>
      </c>
      <c r="T61">
        <v>0</v>
      </c>
      <c r="U61" t="s">
        <v>30</v>
      </c>
      <c r="V61" t="s">
        <v>34</v>
      </c>
    </row>
    <row r="62" spans="1:22" x14ac:dyDescent="0.25">
      <c r="A62" t="s">
        <v>22</v>
      </c>
      <c r="B62" t="s">
        <v>23</v>
      </c>
      <c r="C62" t="s">
        <v>24</v>
      </c>
      <c r="D62" t="s">
        <v>25</v>
      </c>
      <c r="E62" t="s">
        <v>1001</v>
      </c>
      <c r="F62" s="23">
        <v>891000000</v>
      </c>
      <c r="G62" s="23">
        <v>81000000</v>
      </c>
      <c r="H62" t="s">
        <v>27</v>
      </c>
      <c r="I62" t="s">
        <v>1002</v>
      </c>
      <c r="J62" t="s">
        <v>997</v>
      </c>
      <c r="K62" t="s">
        <v>39</v>
      </c>
      <c r="L62">
        <v>140304</v>
      </c>
      <c r="M62" t="s">
        <v>30</v>
      </c>
      <c r="N62" t="s">
        <v>32</v>
      </c>
      <c r="O62" s="23">
        <v>810000000</v>
      </c>
      <c r="P62" t="s">
        <v>30</v>
      </c>
      <c r="Q62" t="s">
        <v>30</v>
      </c>
      <c r="R62" t="s">
        <v>30</v>
      </c>
      <c r="S62" t="s">
        <v>1003</v>
      </c>
      <c r="T62">
        <v>810000000</v>
      </c>
      <c r="U62" t="s">
        <v>30</v>
      </c>
      <c r="V62" t="s">
        <v>34</v>
      </c>
    </row>
    <row r="63" spans="1:22" hidden="1" x14ac:dyDescent="0.25">
      <c r="A63" t="s">
        <v>22</v>
      </c>
      <c r="B63" t="s">
        <v>23</v>
      </c>
      <c r="C63" t="s">
        <v>24</v>
      </c>
      <c r="D63" t="s">
        <v>25</v>
      </c>
      <c r="E63" t="s">
        <v>1004</v>
      </c>
      <c r="F63" s="23">
        <v>4158000000</v>
      </c>
      <c r="G63" s="23">
        <v>378000000</v>
      </c>
      <c r="H63" t="s">
        <v>36</v>
      </c>
      <c r="I63" t="s">
        <v>1002</v>
      </c>
      <c r="J63" t="s">
        <v>997</v>
      </c>
      <c r="K63" t="s">
        <v>39</v>
      </c>
      <c r="L63">
        <v>140304</v>
      </c>
      <c r="M63" t="s">
        <v>30</v>
      </c>
      <c r="N63" t="s">
        <v>32</v>
      </c>
      <c r="O63" s="23">
        <v>3780000000</v>
      </c>
      <c r="P63" t="s">
        <v>441</v>
      </c>
      <c r="Q63" t="s">
        <v>30</v>
      </c>
      <c r="R63" t="s">
        <v>30</v>
      </c>
      <c r="S63" t="s">
        <v>1005</v>
      </c>
      <c r="T63">
        <v>3780000000</v>
      </c>
      <c r="U63" t="s">
        <v>30</v>
      </c>
      <c r="V63" t="s">
        <v>63</v>
      </c>
    </row>
    <row r="64" spans="1:22" hidden="1" x14ac:dyDescent="0.25">
      <c r="A64" t="s">
        <v>22</v>
      </c>
      <c r="B64" t="s">
        <v>23</v>
      </c>
      <c r="C64" t="s">
        <v>24</v>
      </c>
      <c r="D64" t="s">
        <v>25</v>
      </c>
      <c r="E64" t="s">
        <v>995</v>
      </c>
      <c r="F64" s="23">
        <v>33000000</v>
      </c>
      <c r="G64" s="23">
        <v>3000000</v>
      </c>
      <c r="H64" t="s">
        <v>36</v>
      </c>
      <c r="I64" t="s">
        <v>996</v>
      </c>
      <c r="J64" t="s">
        <v>997</v>
      </c>
      <c r="K64" t="s">
        <v>39</v>
      </c>
      <c r="L64">
        <v>140304</v>
      </c>
      <c r="M64" t="s">
        <v>30</v>
      </c>
      <c r="N64" t="s">
        <v>32</v>
      </c>
      <c r="O64" s="23">
        <v>30000000</v>
      </c>
      <c r="P64" t="s">
        <v>441</v>
      </c>
      <c r="Q64" t="s">
        <v>30</v>
      </c>
      <c r="R64" t="s">
        <v>30</v>
      </c>
      <c r="S64" t="s">
        <v>998</v>
      </c>
      <c r="T64">
        <v>30000000</v>
      </c>
      <c r="U64" t="s">
        <v>30</v>
      </c>
      <c r="V64" t="s">
        <v>63</v>
      </c>
    </row>
    <row r="65" spans="1:22" hidden="1" x14ac:dyDescent="0.25">
      <c r="A65" t="s">
        <v>22</v>
      </c>
      <c r="B65" t="s">
        <v>23</v>
      </c>
      <c r="C65" t="s">
        <v>24</v>
      </c>
      <c r="D65" t="s">
        <v>25</v>
      </c>
      <c r="E65" t="s">
        <v>999</v>
      </c>
      <c r="F65" s="23">
        <v>192500000</v>
      </c>
      <c r="G65" s="23">
        <v>17500000</v>
      </c>
      <c r="H65" t="s">
        <v>36</v>
      </c>
      <c r="I65" t="s">
        <v>996</v>
      </c>
      <c r="J65" t="s">
        <v>997</v>
      </c>
      <c r="K65" t="s">
        <v>31</v>
      </c>
      <c r="L65">
        <v>140304</v>
      </c>
      <c r="M65" t="s">
        <v>30</v>
      </c>
      <c r="N65" t="s">
        <v>32</v>
      </c>
      <c r="O65" s="23">
        <v>175000000</v>
      </c>
      <c r="P65" t="s">
        <v>441</v>
      </c>
      <c r="Q65" t="s">
        <v>30</v>
      </c>
      <c r="R65" t="s">
        <v>30</v>
      </c>
      <c r="S65" t="s">
        <v>1000</v>
      </c>
      <c r="T65">
        <v>0</v>
      </c>
      <c r="U65" t="s">
        <v>30</v>
      </c>
      <c r="V65" t="s">
        <v>63</v>
      </c>
    </row>
    <row r="66" spans="1:22" x14ac:dyDescent="0.25">
      <c r="A66" t="s">
        <v>22</v>
      </c>
      <c r="B66" t="s">
        <v>23</v>
      </c>
      <c r="C66" t="s">
        <v>24</v>
      </c>
      <c r="D66" t="s">
        <v>25</v>
      </c>
      <c r="E66" t="s">
        <v>1034</v>
      </c>
      <c r="F66" s="23">
        <v>204600000</v>
      </c>
      <c r="G66" s="23">
        <v>18600000</v>
      </c>
      <c r="H66" t="s">
        <v>27</v>
      </c>
      <c r="I66" t="s">
        <v>1035</v>
      </c>
      <c r="J66" t="s">
        <v>1025</v>
      </c>
      <c r="K66" t="s">
        <v>31</v>
      </c>
      <c r="L66">
        <v>140304</v>
      </c>
      <c r="M66" t="s">
        <v>30</v>
      </c>
      <c r="N66" t="s">
        <v>32</v>
      </c>
      <c r="O66" s="23">
        <v>186000000</v>
      </c>
      <c r="P66" t="s">
        <v>30</v>
      </c>
      <c r="Q66" t="s">
        <v>30</v>
      </c>
      <c r="R66" t="s">
        <v>30</v>
      </c>
      <c r="S66" t="s">
        <v>1036</v>
      </c>
      <c r="T66">
        <v>0</v>
      </c>
      <c r="U66" t="s">
        <v>30</v>
      </c>
      <c r="V66" t="s">
        <v>34</v>
      </c>
    </row>
    <row r="67" spans="1:22" x14ac:dyDescent="0.25">
      <c r="A67" t="s">
        <v>22</v>
      </c>
      <c r="B67" t="s">
        <v>23</v>
      </c>
      <c r="C67" t="s">
        <v>24</v>
      </c>
      <c r="D67" t="s">
        <v>25</v>
      </c>
      <c r="E67" t="s">
        <v>1037</v>
      </c>
      <c r="F67" s="23">
        <v>146300000</v>
      </c>
      <c r="G67" s="23">
        <v>13300000</v>
      </c>
      <c r="H67" t="s">
        <v>27</v>
      </c>
      <c r="I67" t="s">
        <v>1035</v>
      </c>
      <c r="J67" t="s">
        <v>1025</v>
      </c>
      <c r="K67" t="s">
        <v>31</v>
      </c>
      <c r="L67">
        <v>140304</v>
      </c>
      <c r="M67" t="s">
        <v>30</v>
      </c>
      <c r="N67" t="s">
        <v>32</v>
      </c>
      <c r="O67" s="23">
        <v>133000000</v>
      </c>
      <c r="P67" t="s">
        <v>30</v>
      </c>
      <c r="Q67" t="s">
        <v>30</v>
      </c>
      <c r="R67" t="s">
        <v>30</v>
      </c>
      <c r="S67" t="s">
        <v>1038</v>
      </c>
      <c r="T67">
        <v>0</v>
      </c>
      <c r="U67" t="s">
        <v>30</v>
      </c>
      <c r="V67" t="s">
        <v>34</v>
      </c>
    </row>
    <row r="68" spans="1:22" x14ac:dyDescent="0.25">
      <c r="A68" t="s">
        <v>22</v>
      </c>
      <c r="B68" t="s">
        <v>23</v>
      </c>
      <c r="C68" t="s">
        <v>24</v>
      </c>
      <c r="D68" t="s">
        <v>25</v>
      </c>
      <c r="E68" t="s">
        <v>1023</v>
      </c>
      <c r="F68" s="23">
        <v>540100000</v>
      </c>
      <c r="G68" s="23">
        <v>49100000</v>
      </c>
      <c r="H68" t="s">
        <v>27</v>
      </c>
      <c r="I68" t="s">
        <v>1024</v>
      </c>
      <c r="J68" t="s">
        <v>1025</v>
      </c>
      <c r="K68" t="s">
        <v>31</v>
      </c>
      <c r="L68">
        <v>140304</v>
      </c>
      <c r="M68" t="s">
        <v>30</v>
      </c>
      <c r="N68" t="s">
        <v>32</v>
      </c>
      <c r="O68" s="23">
        <v>491000000</v>
      </c>
      <c r="P68" t="s">
        <v>30</v>
      </c>
      <c r="Q68" t="s">
        <v>30</v>
      </c>
      <c r="R68" t="s">
        <v>30</v>
      </c>
      <c r="S68" t="s">
        <v>1026</v>
      </c>
      <c r="T68">
        <v>0</v>
      </c>
      <c r="U68" t="s">
        <v>30</v>
      </c>
      <c r="V68" t="s">
        <v>34</v>
      </c>
    </row>
    <row r="69" spans="1:22" x14ac:dyDescent="0.25">
      <c r="A69" t="s">
        <v>22</v>
      </c>
      <c r="B69" t="s">
        <v>23</v>
      </c>
      <c r="C69" t="s">
        <v>24</v>
      </c>
      <c r="D69" t="s">
        <v>25</v>
      </c>
      <c r="E69" t="s">
        <v>1039</v>
      </c>
      <c r="F69" s="23">
        <v>11000000000</v>
      </c>
      <c r="G69" s="23">
        <v>1000000000</v>
      </c>
      <c r="H69" t="s">
        <v>34</v>
      </c>
      <c r="I69" t="s">
        <v>1024</v>
      </c>
      <c r="J69" t="s">
        <v>1025</v>
      </c>
      <c r="K69" t="s">
        <v>39</v>
      </c>
      <c r="L69">
        <v>140304</v>
      </c>
      <c r="M69" t="s">
        <v>30</v>
      </c>
      <c r="N69" t="s">
        <v>32</v>
      </c>
      <c r="O69" s="23">
        <v>10000000000</v>
      </c>
      <c r="P69" t="s">
        <v>30</v>
      </c>
      <c r="Q69" t="s">
        <v>30</v>
      </c>
      <c r="R69" t="s">
        <v>30</v>
      </c>
      <c r="S69" t="s">
        <v>30</v>
      </c>
      <c r="T69">
        <v>10000000000</v>
      </c>
      <c r="U69" t="s">
        <v>30</v>
      </c>
      <c r="V69" t="s">
        <v>30</v>
      </c>
    </row>
    <row r="70" spans="1:22" x14ac:dyDescent="0.25">
      <c r="A70" t="s">
        <v>22</v>
      </c>
      <c r="B70" t="s">
        <v>23</v>
      </c>
      <c r="C70" t="s">
        <v>24</v>
      </c>
      <c r="D70" t="s">
        <v>25</v>
      </c>
      <c r="E70" t="s">
        <v>1027</v>
      </c>
      <c r="F70" s="23">
        <v>1694000000</v>
      </c>
      <c r="G70" s="23">
        <v>154000000</v>
      </c>
      <c r="H70" t="s">
        <v>27</v>
      </c>
      <c r="I70" t="s">
        <v>1028</v>
      </c>
      <c r="J70" t="s">
        <v>1029</v>
      </c>
      <c r="K70" t="s">
        <v>31</v>
      </c>
      <c r="L70">
        <v>140304</v>
      </c>
      <c r="M70" t="s">
        <v>30</v>
      </c>
      <c r="N70" t="s">
        <v>32</v>
      </c>
      <c r="O70" s="23">
        <v>1540000000</v>
      </c>
      <c r="P70" t="s">
        <v>30</v>
      </c>
      <c r="Q70" t="s">
        <v>30</v>
      </c>
      <c r="R70" t="s">
        <v>30</v>
      </c>
      <c r="S70" t="s">
        <v>1030</v>
      </c>
      <c r="T70">
        <v>0</v>
      </c>
      <c r="U70" t="s">
        <v>30</v>
      </c>
      <c r="V70" t="s">
        <v>34</v>
      </c>
    </row>
    <row r="71" spans="1:22" x14ac:dyDescent="0.25">
      <c r="A71" t="s">
        <v>22</v>
      </c>
      <c r="B71" t="s">
        <v>23</v>
      </c>
      <c r="C71" t="s">
        <v>24</v>
      </c>
      <c r="D71" t="s">
        <v>25</v>
      </c>
      <c r="E71" t="s">
        <v>1040</v>
      </c>
      <c r="F71" s="23">
        <v>770000000</v>
      </c>
      <c r="G71" s="23">
        <v>70000000</v>
      </c>
      <c r="H71" t="s">
        <v>34</v>
      </c>
      <c r="I71" t="s">
        <v>1028</v>
      </c>
      <c r="J71" t="s">
        <v>1029</v>
      </c>
      <c r="K71" t="s">
        <v>31</v>
      </c>
      <c r="L71">
        <v>140304</v>
      </c>
      <c r="M71" t="s">
        <v>30</v>
      </c>
      <c r="N71" t="s">
        <v>32</v>
      </c>
      <c r="O71" s="23">
        <v>700000000</v>
      </c>
      <c r="P71" t="s">
        <v>30</v>
      </c>
      <c r="Q71" t="s">
        <v>30</v>
      </c>
      <c r="R71" t="s">
        <v>30</v>
      </c>
      <c r="S71" t="s">
        <v>30</v>
      </c>
      <c r="T71">
        <v>0</v>
      </c>
      <c r="U71" t="s">
        <v>30</v>
      </c>
      <c r="V71" t="s">
        <v>30</v>
      </c>
    </row>
    <row r="72" spans="1:22" x14ac:dyDescent="0.25">
      <c r="A72" t="s">
        <v>22</v>
      </c>
      <c r="B72" t="s">
        <v>23</v>
      </c>
      <c r="C72" t="s">
        <v>24</v>
      </c>
      <c r="D72" t="s">
        <v>25</v>
      </c>
      <c r="E72" t="s">
        <v>1031</v>
      </c>
      <c r="F72" s="23">
        <v>827640000</v>
      </c>
      <c r="G72" s="23">
        <v>75240000</v>
      </c>
      <c r="H72" t="s">
        <v>34</v>
      </c>
      <c r="I72" t="s">
        <v>1032</v>
      </c>
      <c r="J72" t="s">
        <v>1033</v>
      </c>
      <c r="K72" t="s">
        <v>31</v>
      </c>
      <c r="L72">
        <v>140304</v>
      </c>
      <c r="M72" t="s">
        <v>30</v>
      </c>
      <c r="N72" t="s">
        <v>32</v>
      </c>
      <c r="O72" s="23">
        <v>752400000</v>
      </c>
      <c r="P72" t="s">
        <v>30</v>
      </c>
      <c r="Q72" t="s">
        <v>30</v>
      </c>
      <c r="R72" t="s">
        <v>30</v>
      </c>
      <c r="S72" t="s">
        <v>30</v>
      </c>
      <c r="T72">
        <v>0</v>
      </c>
      <c r="U72" t="s">
        <v>30</v>
      </c>
      <c r="V72" t="s">
        <v>30</v>
      </c>
    </row>
    <row r="73" spans="1:22" hidden="1" x14ac:dyDescent="0.25">
      <c r="A73" t="s">
        <v>22</v>
      </c>
      <c r="B73" t="s">
        <v>23</v>
      </c>
      <c r="C73" t="s">
        <v>135</v>
      </c>
      <c r="D73" t="s">
        <v>25</v>
      </c>
      <c r="E73" t="s">
        <v>1041</v>
      </c>
      <c r="F73" s="23">
        <v>0</v>
      </c>
      <c r="G73" s="23">
        <v>0</v>
      </c>
      <c r="H73" t="s">
        <v>34</v>
      </c>
      <c r="I73" t="s">
        <v>356</v>
      </c>
      <c r="J73" t="s">
        <v>1042</v>
      </c>
      <c r="K73" t="s">
        <v>30</v>
      </c>
      <c r="L73">
        <v>140304</v>
      </c>
      <c r="M73" t="s">
        <v>30</v>
      </c>
      <c r="N73" t="s">
        <v>32</v>
      </c>
      <c r="O73" s="23">
        <v>0</v>
      </c>
      <c r="P73" t="s">
        <v>30</v>
      </c>
      <c r="Q73" t="s">
        <v>30</v>
      </c>
      <c r="R73" t="s">
        <v>501</v>
      </c>
      <c r="S73" t="s">
        <v>30</v>
      </c>
      <c r="T73">
        <v>0</v>
      </c>
      <c r="U73" t="s">
        <v>344</v>
      </c>
      <c r="V73" t="s">
        <v>30</v>
      </c>
    </row>
    <row r="74" spans="1:22" hidden="1" x14ac:dyDescent="0.25">
      <c r="A74" t="s">
        <v>22</v>
      </c>
      <c r="B74" t="s">
        <v>23</v>
      </c>
      <c r="C74" t="s">
        <v>135</v>
      </c>
      <c r="D74" t="s">
        <v>25</v>
      </c>
      <c r="E74" t="s">
        <v>1043</v>
      </c>
      <c r="F74" s="23">
        <v>0</v>
      </c>
      <c r="G74" s="23">
        <v>0</v>
      </c>
      <c r="H74" t="s">
        <v>27</v>
      </c>
      <c r="I74" t="s">
        <v>356</v>
      </c>
      <c r="J74" t="s">
        <v>1044</v>
      </c>
      <c r="K74" t="s">
        <v>30</v>
      </c>
      <c r="L74">
        <v>140304</v>
      </c>
      <c r="M74" t="s">
        <v>30</v>
      </c>
      <c r="N74" t="s">
        <v>32</v>
      </c>
      <c r="O74" s="23">
        <v>0</v>
      </c>
      <c r="P74" t="s">
        <v>30</v>
      </c>
      <c r="Q74" t="s">
        <v>30</v>
      </c>
      <c r="R74" t="s">
        <v>360</v>
      </c>
      <c r="S74" t="s">
        <v>1045</v>
      </c>
      <c r="T74">
        <v>0</v>
      </c>
      <c r="U74" t="s">
        <v>344</v>
      </c>
      <c r="V74" t="s">
        <v>34</v>
      </c>
    </row>
    <row r="75" spans="1:22" hidden="1" x14ac:dyDescent="0.25">
      <c r="A75" t="s">
        <v>22</v>
      </c>
      <c r="B75" t="s">
        <v>23</v>
      </c>
      <c r="C75" t="s">
        <v>135</v>
      </c>
      <c r="D75" t="s">
        <v>25</v>
      </c>
      <c r="E75" t="s">
        <v>1046</v>
      </c>
      <c r="F75" s="23">
        <v>0</v>
      </c>
      <c r="G75" s="23">
        <v>0</v>
      </c>
      <c r="H75" t="s">
        <v>27</v>
      </c>
      <c r="I75" t="s">
        <v>356</v>
      </c>
      <c r="J75" t="s">
        <v>1044</v>
      </c>
      <c r="K75" t="s">
        <v>30</v>
      </c>
      <c r="L75">
        <v>140304</v>
      </c>
      <c r="M75" t="s">
        <v>30</v>
      </c>
      <c r="N75" t="s">
        <v>32</v>
      </c>
      <c r="O75" s="23">
        <v>0</v>
      </c>
      <c r="P75" t="s">
        <v>30</v>
      </c>
      <c r="Q75" t="s">
        <v>30</v>
      </c>
      <c r="R75" t="s">
        <v>477</v>
      </c>
      <c r="S75" t="s">
        <v>1045</v>
      </c>
      <c r="T75">
        <v>0</v>
      </c>
      <c r="U75" t="s">
        <v>344</v>
      </c>
      <c r="V75" t="s">
        <v>34</v>
      </c>
    </row>
    <row r="76" spans="1:22" hidden="1" x14ac:dyDescent="0.25">
      <c r="A76" t="s">
        <v>22</v>
      </c>
      <c r="B76" t="s">
        <v>23</v>
      </c>
      <c r="C76" t="s">
        <v>135</v>
      </c>
      <c r="D76" t="s">
        <v>25</v>
      </c>
      <c r="E76" t="s">
        <v>1047</v>
      </c>
      <c r="F76" s="23">
        <v>0</v>
      </c>
      <c r="G76" s="23">
        <v>0</v>
      </c>
      <c r="H76" t="s">
        <v>27</v>
      </c>
      <c r="I76" t="s">
        <v>356</v>
      </c>
      <c r="J76" t="s">
        <v>1044</v>
      </c>
      <c r="K76" t="s">
        <v>30</v>
      </c>
      <c r="L76">
        <v>140304</v>
      </c>
      <c r="M76" t="s">
        <v>30</v>
      </c>
      <c r="N76" t="s">
        <v>32</v>
      </c>
      <c r="O76" s="23">
        <v>0</v>
      </c>
      <c r="P76" t="s">
        <v>30</v>
      </c>
      <c r="Q76" t="s">
        <v>30</v>
      </c>
      <c r="R76" t="s">
        <v>469</v>
      </c>
      <c r="S76" t="s">
        <v>1045</v>
      </c>
      <c r="T76">
        <v>0</v>
      </c>
      <c r="U76" t="s">
        <v>344</v>
      </c>
      <c r="V76" t="s">
        <v>34</v>
      </c>
    </row>
    <row r="77" spans="1:22" hidden="1" x14ac:dyDescent="0.25">
      <c r="A77" t="s">
        <v>22</v>
      </c>
      <c r="B77" t="s">
        <v>23</v>
      </c>
      <c r="C77" t="s">
        <v>135</v>
      </c>
      <c r="D77" t="s">
        <v>25</v>
      </c>
      <c r="E77" t="s">
        <v>1048</v>
      </c>
      <c r="F77" s="23">
        <v>0</v>
      </c>
      <c r="G77" s="23">
        <v>0</v>
      </c>
      <c r="H77" t="s">
        <v>27</v>
      </c>
      <c r="I77" t="s">
        <v>356</v>
      </c>
      <c r="J77" t="s">
        <v>1044</v>
      </c>
      <c r="K77" t="s">
        <v>30</v>
      </c>
      <c r="L77">
        <v>140304</v>
      </c>
      <c r="M77" t="s">
        <v>30</v>
      </c>
      <c r="N77" t="s">
        <v>32</v>
      </c>
      <c r="O77" s="23">
        <v>0</v>
      </c>
      <c r="P77" t="s">
        <v>30</v>
      </c>
      <c r="Q77" t="s">
        <v>30</v>
      </c>
      <c r="R77" t="s">
        <v>400</v>
      </c>
      <c r="S77" t="s">
        <v>1045</v>
      </c>
      <c r="T77">
        <v>0</v>
      </c>
      <c r="U77" t="s">
        <v>344</v>
      </c>
      <c r="V77" t="s">
        <v>34</v>
      </c>
    </row>
    <row r="78" spans="1:22" hidden="1" x14ac:dyDescent="0.25">
      <c r="A78" t="s">
        <v>22</v>
      </c>
      <c r="B78" t="s">
        <v>23</v>
      </c>
      <c r="C78" t="s">
        <v>135</v>
      </c>
      <c r="D78" t="s">
        <v>25</v>
      </c>
      <c r="E78" t="s">
        <v>1049</v>
      </c>
      <c r="F78" s="23">
        <v>0</v>
      </c>
      <c r="G78" s="23">
        <v>0</v>
      </c>
      <c r="H78" t="s">
        <v>27</v>
      </c>
      <c r="I78" t="s">
        <v>356</v>
      </c>
      <c r="J78" t="s">
        <v>1044</v>
      </c>
      <c r="K78" t="s">
        <v>30</v>
      </c>
      <c r="L78">
        <v>140304</v>
      </c>
      <c r="M78" t="s">
        <v>30</v>
      </c>
      <c r="N78" t="s">
        <v>32</v>
      </c>
      <c r="O78" s="23">
        <v>0</v>
      </c>
      <c r="P78" t="s">
        <v>30</v>
      </c>
      <c r="Q78" t="s">
        <v>30</v>
      </c>
      <c r="R78" t="s">
        <v>473</v>
      </c>
      <c r="S78" t="s">
        <v>1045</v>
      </c>
      <c r="T78">
        <v>0</v>
      </c>
      <c r="U78" t="s">
        <v>344</v>
      </c>
      <c r="V78" t="s">
        <v>34</v>
      </c>
    </row>
    <row r="79" spans="1:22" hidden="1" x14ac:dyDescent="0.25">
      <c r="A79" t="s">
        <v>22</v>
      </c>
      <c r="B79" t="s">
        <v>23</v>
      </c>
      <c r="C79" t="s">
        <v>135</v>
      </c>
      <c r="D79" t="s">
        <v>25</v>
      </c>
      <c r="E79" t="s">
        <v>1050</v>
      </c>
      <c r="F79" s="23">
        <v>0</v>
      </c>
      <c r="G79" s="23">
        <v>0</v>
      </c>
      <c r="H79" t="s">
        <v>27</v>
      </c>
      <c r="I79" t="s">
        <v>356</v>
      </c>
      <c r="J79" t="s">
        <v>1044</v>
      </c>
      <c r="K79" t="s">
        <v>30</v>
      </c>
      <c r="L79">
        <v>140304</v>
      </c>
      <c r="M79" t="s">
        <v>30</v>
      </c>
      <c r="N79" t="s">
        <v>32</v>
      </c>
      <c r="O79" s="23">
        <v>0</v>
      </c>
      <c r="P79" t="s">
        <v>30</v>
      </c>
      <c r="Q79" t="s">
        <v>30</v>
      </c>
      <c r="R79" t="s">
        <v>475</v>
      </c>
      <c r="S79" t="s">
        <v>1045</v>
      </c>
      <c r="T79">
        <v>0</v>
      </c>
      <c r="U79" t="s">
        <v>344</v>
      </c>
      <c r="V79" t="s">
        <v>34</v>
      </c>
    </row>
    <row r="80" spans="1:22" hidden="1" x14ac:dyDescent="0.25">
      <c r="A80" t="s">
        <v>22</v>
      </c>
      <c r="B80" t="s">
        <v>23</v>
      </c>
      <c r="C80" t="s">
        <v>135</v>
      </c>
      <c r="D80" t="s">
        <v>25</v>
      </c>
      <c r="E80" t="s">
        <v>1051</v>
      </c>
      <c r="F80" s="23">
        <v>0</v>
      </c>
      <c r="G80" s="23">
        <v>0</v>
      </c>
      <c r="H80" t="s">
        <v>27</v>
      </c>
      <c r="I80" t="s">
        <v>356</v>
      </c>
      <c r="J80" t="s">
        <v>1052</v>
      </c>
      <c r="K80" t="s">
        <v>30</v>
      </c>
      <c r="L80">
        <v>140304</v>
      </c>
      <c r="M80" t="s">
        <v>30</v>
      </c>
      <c r="N80" t="s">
        <v>32</v>
      </c>
      <c r="O80" s="23">
        <v>0</v>
      </c>
      <c r="P80" t="s">
        <v>30</v>
      </c>
      <c r="Q80" t="s">
        <v>30</v>
      </c>
      <c r="R80" t="s">
        <v>355</v>
      </c>
      <c r="S80" t="s">
        <v>1045</v>
      </c>
      <c r="T80">
        <v>0</v>
      </c>
      <c r="U80" t="s">
        <v>344</v>
      </c>
      <c r="V80" t="s">
        <v>34</v>
      </c>
    </row>
    <row r="81" spans="1:22" hidden="1" x14ac:dyDescent="0.25">
      <c r="A81" t="s">
        <v>22</v>
      </c>
      <c r="B81" t="s">
        <v>23</v>
      </c>
      <c r="C81" t="s">
        <v>135</v>
      </c>
      <c r="D81" t="s">
        <v>25</v>
      </c>
      <c r="E81" t="s">
        <v>1053</v>
      </c>
      <c r="F81" s="23">
        <v>0</v>
      </c>
      <c r="G81" s="23">
        <v>0</v>
      </c>
      <c r="H81" t="s">
        <v>137</v>
      </c>
      <c r="I81" t="s">
        <v>441</v>
      </c>
      <c r="J81" t="s">
        <v>1054</v>
      </c>
      <c r="K81" t="s">
        <v>30</v>
      </c>
      <c r="L81">
        <v>140304</v>
      </c>
      <c r="M81" t="s">
        <v>30</v>
      </c>
      <c r="N81" t="s">
        <v>32</v>
      </c>
      <c r="O81" s="23">
        <v>0</v>
      </c>
      <c r="P81" t="s">
        <v>30</v>
      </c>
      <c r="Q81" t="s">
        <v>30</v>
      </c>
      <c r="R81" t="s">
        <v>999</v>
      </c>
      <c r="S81" t="s">
        <v>30</v>
      </c>
      <c r="T81">
        <v>0</v>
      </c>
      <c r="U81" t="s">
        <v>30</v>
      </c>
      <c r="V81" t="s">
        <v>30</v>
      </c>
    </row>
    <row r="82" spans="1:22" hidden="1" x14ac:dyDescent="0.25">
      <c r="A82" t="s">
        <v>22</v>
      </c>
      <c r="B82" t="s">
        <v>23</v>
      </c>
      <c r="C82" t="s">
        <v>135</v>
      </c>
      <c r="D82" t="s">
        <v>25</v>
      </c>
      <c r="E82" t="s">
        <v>1055</v>
      </c>
      <c r="F82" s="23">
        <v>0</v>
      </c>
      <c r="G82" s="23">
        <v>0</v>
      </c>
      <c r="H82" t="s">
        <v>137</v>
      </c>
      <c r="I82" t="s">
        <v>441</v>
      </c>
      <c r="J82" t="s">
        <v>1056</v>
      </c>
      <c r="K82" t="s">
        <v>30</v>
      </c>
      <c r="L82">
        <v>140304</v>
      </c>
      <c r="M82" t="s">
        <v>30</v>
      </c>
      <c r="N82" t="s">
        <v>32</v>
      </c>
      <c r="O82" s="23">
        <v>0</v>
      </c>
      <c r="P82" t="s">
        <v>30</v>
      </c>
      <c r="Q82" t="s">
        <v>30</v>
      </c>
      <c r="R82" t="s">
        <v>1004</v>
      </c>
      <c r="S82" t="s">
        <v>30</v>
      </c>
      <c r="T82">
        <v>0</v>
      </c>
      <c r="U82" t="s">
        <v>30</v>
      </c>
      <c r="V82" t="s">
        <v>30</v>
      </c>
    </row>
    <row r="83" spans="1:22" x14ac:dyDescent="0.25">
      <c r="A83" t="s">
        <v>22</v>
      </c>
      <c r="B83" t="s">
        <v>23</v>
      </c>
      <c r="C83" t="s">
        <v>127</v>
      </c>
      <c r="D83" t="s">
        <v>25</v>
      </c>
      <c r="E83" t="s">
        <v>1057</v>
      </c>
      <c r="F83" s="23">
        <v>33000000</v>
      </c>
      <c r="G83" s="23">
        <v>3000000</v>
      </c>
      <c r="H83" t="s">
        <v>27</v>
      </c>
      <c r="I83" t="s">
        <v>441</v>
      </c>
      <c r="J83" t="s">
        <v>1058</v>
      </c>
      <c r="K83" t="s">
        <v>39</v>
      </c>
      <c r="L83">
        <v>140304</v>
      </c>
      <c r="M83" t="s">
        <v>30</v>
      </c>
      <c r="N83" t="s">
        <v>32</v>
      </c>
      <c r="O83" s="23">
        <v>30000000</v>
      </c>
      <c r="P83" t="s">
        <v>30</v>
      </c>
      <c r="Q83" t="s">
        <v>441</v>
      </c>
      <c r="R83" t="s">
        <v>995</v>
      </c>
      <c r="S83" t="s">
        <v>1059</v>
      </c>
      <c r="T83">
        <v>30000000</v>
      </c>
      <c r="U83" t="s">
        <v>30</v>
      </c>
      <c r="V83" t="s">
        <v>34</v>
      </c>
    </row>
    <row r="84" spans="1:22" hidden="1" x14ac:dyDescent="0.25">
      <c r="A84" t="s">
        <v>22</v>
      </c>
      <c r="B84" t="s">
        <v>23</v>
      </c>
      <c r="C84" t="s">
        <v>127</v>
      </c>
      <c r="D84" t="s">
        <v>25</v>
      </c>
      <c r="E84" t="s">
        <v>1060</v>
      </c>
      <c r="F84" s="23">
        <v>1776500000</v>
      </c>
      <c r="G84" s="23">
        <v>161500000</v>
      </c>
      <c r="H84" t="s">
        <v>27</v>
      </c>
      <c r="I84" t="s">
        <v>441</v>
      </c>
      <c r="J84" t="s">
        <v>1061</v>
      </c>
      <c r="K84" t="s">
        <v>31</v>
      </c>
      <c r="L84">
        <v>140304</v>
      </c>
      <c r="M84" t="s">
        <v>30</v>
      </c>
      <c r="N84" t="s">
        <v>32</v>
      </c>
      <c r="O84" s="23">
        <v>1615000000</v>
      </c>
      <c r="P84" t="s">
        <v>30</v>
      </c>
      <c r="Q84" t="s">
        <v>441</v>
      </c>
      <c r="R84" t="s">
        <v>244</v>
      </c>
      <c r="S84" t="s">
        <v>1062</v>
      </c>
      <c r="T84">
        <v>0</v>
      </c>
      <c r="U84" t="s">
        <v>344</v>
      </c>
      <c r="V84" t="s">
        <v>34</v>
      </c>
    </row>
    <row r="85" spans="1:22" x14ac:dyDescent="0.25">
      <c r="A85" t="s">
        <v>22</v>
      </c>
      <c r="B85" t="s">
        <v>23</v>
      </c>
      <c r="C85" t="s">
        <v>24</v>
      </c>
      <c r="D85" t="s">
        <v>25</v>
      </c>
      <c r="E85" t="s">
        <v>867</v>
      </c>
      <c r="F85" s="23">
        <v>192500000</v>
      </c>
      <c r="G85" s="23">
        <v>17500000</v>
      </c>
      <c r="H85" t="s">
        <v>34</v>
      </c>
      <c r="I85" t="s">
        <v>868</v>
      </c>
      <c r="J85" t="s">
        <v>869</v>
      </c>
      <c r="K85" t="s">
        <v>31</v>
      </c>
      <c r="L85">
        <v>140304</v>
      </c>
      <c r="M85" t="s">
        <v>30</v>
      </c>
      <c r="N85" t="s">
        <v>32</v>
      </c>
      <c r="O85" s="23">
        <v>175000000</v>
      </c>
      <c r="P85" t="s">
        <v>30</v>
      </c>
      <c r="Q85" t="s">
        <v>30</v>
      </c>
      <c r="R85" t="s">
        <v>30</v>
      </c>
      <c r="S85" t="s">
        <v>30</v>
      </c>
      <c r="T85">
        <v>0</v>
      </c>
      <c r="U85" t="s">
        <v>30</v>
      </c>
      <c r="V85" t="s">
        <v>30</v>
      </c>
    </row>
  </sheetData>
  <autoFilter ref="A1:V85" xr:uid="{00000000-0001-0000-0300-000000000000}">
    <filterColumn colId="2">
      <filters>
        <filter val="اصلاحی"/>
        <filter val="اصلی"/>
      </filters>
    </filterColumn>
    <filterColumn colId="15">
      <filters>
        <filter val="-"/>
      </filters>
    </filterColumn>
    <filterColumn colId="20">
      <filters>
        <filter val="-"/>
      </filters>
    </filterColumn>
    <sortState xmlns:xlrd2="http://schemas.microsoft.com/office/spreadsheetml/2017/richdata2" ref="A2:V85">
      <sortCondition ref="I1:I85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BA90-08F1-480D-95CB-180E3ADF2174}">
  <dimension ref="A1:X9"/>
  <sheetViews>
    <sheetView rightToLeft="1" workbookViewId="0">
      <selection activeCell="A2" sqref="A2"/>
    </sheetView>
  </sheetViews>
  <sheetFormatPr defaultRowHeight="15" x14ac:dyDescent="0.25"/>
  <cols>
    <col min="1" max="1" width="12.5703125" bestFit="1" customWidth="1"/>
    <col min="2" max="2" width="12.85546875" bestFit="1" customWidth="1"/>
    <col min="3" max="3" width="15.42578125" bestFit="1" customWidth="1"/>
    <col min="4" max="4" width="24.7109375" bestFit="1" customWidth="1"/>
    <col min="5" max="5" width="25.5703125" bestFit="1" customWidth="1"/>
    <col min="6" max="6" width="18.5703125" bestFit="1" customWidth="1"/>
    <col min="7" max="7" width="25.5703125" style="23" customWidth="1"/>
    <col min="8" max="8" width="20.28515625" bestFit="1" customWidth="1"/>
    <col min="9" max="9" width="21.5703125" bestFit="1" customWidth="1"/>
    <col min="10" max="10" width="16.140625" bestFit="1" customWidth="1"/>
    <col min="11" max="11" width="19.140625" bestFit="1" customWidth="1"/>
    <col min="12" max="12" width="18.5703125" bestFit="1" customWidth="1"/>
    <col min="13" max="13" width="9.28515625" bestFit="1" customWidth="1"/>
    <col min="14" max="14" width="8.7109375" bestFit="1" customWidth="1"/>
    <col min="15" max="15" width="13.85546875" bestFit="1" customWidth="1"/>
    <col min="16" max="16" width="13.42578125" bestFit="1" customWidth="1"/>
    <col min="17" max="17" width="54.7109375" bestFit="1" customWidth="1"/>
    <col min="18" max="18" width="35" bestFit="1" customWidth="1"/>
    <col min="19" max="19" width="26.28515625" bestFit="1" customWidth="1"/>
    <col min="21" max="21" width="28.140625" bestFit="1" customWidth="1"/>
    <col min="22" max="22" width="19" bestFit="1" customWidth="1"/>
    <col min="23" max="23" width="46" bestFit="1" customWidth="1"/>
    <col min="24" max="24" width="19.57031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4</v>
      </c>
      <c r="E1" t="s">
        <v>17</v>
      </c>
      <c r="F1" s="27" t="s">
        <v>1200</v>
      </c>
      <c r="G1" s="26" t="s">
        <v>1202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U1" t="s">
        <v>18</v>
      </c>
      <c r="V1" t="s">
        <v>19</v>
      </c>
      <c r="W1" t="s">
        <v>20</v>
      </c>
      <c r="X1" t="s">
        <v>21</v>
      </c>
    </row>
    <row r="2" spans="1:24" x14ac:dyDescent="0.25">
      <c r="A2" t="s">
        <v>22</v>
      </c>
      <c r="B2" t="s">
        <v>23</v>
      </c>
      <c r="C2" t="s">
        <v>135</v>
      </c>
      <c r="D2" t="s">
        <v>899</v>
      </c>
      <c r="E2" t="s">
        <v>885</v>
      </c>
      <c r="F2" t="str">
        <f>VLOOKUP(E2,'گردش کل'!$A$1:$G$382,2,0)</f>
        <v>1403/10/18 01:00:00</v>
      </c>
      <c r="G2" s="23">
        <f>VLOOKUP(E2,'گردش کل'!$A$1:$G$382,5,0)</f>
        <v>10000000000</v>
      </c>
      <c r="H2">
        <v>0</v>
      </c>
      <c r="I2">
        <v>0</v>
      </c>
      <c r="J2" t="s">
        <v>137</v>
      </c>
      <c r="K2" t="s">
        <v>887</v>
      </c>
      <c r="L2" t="s">
        <v>900</v>
      </c>
      <c r="M2" t="s">
        <v>30</v>
      </c>
      <c r="N2">
        <v>140304</v>
      </c>
      <c r="O2" t="s">
        <v>30</v>
      </c>
      <c r="P2" t="s">
        <v>32</v>
      </c>
      <c r="Q2">
        <v>0</v>
      </c>
      <c r="R2" t="s">
        <v>30</v>
      </c>
      <c r="S2" t="s">
        <v>30</v>
      </c>
      <c r="U2" t="s">
        <v>30</v>
      </c>
      <c r="V2">
        <v>0</v>
      </c>
      <c r="W2" t="s">
        <v>30</v>
      </c>
      <c r="X2" t="s">
        <v>30</v>
      </c>
    </row>
    <row r="3" spans="1:24" x14ac:dyDescent="0.25">
      <c r="A3" t="s">
        <v>22</v>
      </c>
      <c r="B3" t="s">
        <v>23</v>
      </c>
      <c r="C3" t="s">
        <v>135</v>
      </c>
      <c r="D3" t="s">
        <v>925</v>
      </c>
      <c r="E3" t="s">
        <v>859</v>
      </c>
      <c r="F3" t="str">
        <f>VLOOKUP(E3,'گردش کل'!$A$1:$G$382,2,0)</f>
        <v>1403/10/18 01:00:00</v>
      </c>
      <c r="G3" s="23">
        <f>VLOOKUP(E3,'گردش کل'!$A$1:$G$382,5,0)</f>
        <v>3300000000</v>
      </c>
      <c r="H3">
        <v>0</v>
      </c>
      <c r="I3">
        <v>0</v>
      </c>
      <c r="J3" t="s">
        <v>137</v>
      </c>
      <c r="K3" t="s">
        <v>862</v>
      </c>
      <c r="L3" t="s">
        <v>926</v>
      </c>
      <c r="M3" t="s">
        <v>30</v>
      </c>
      <c r="N3">
        <v>140304</v>
      </c>
      <c r="O3" t="s">
        <v>30</v>
      </c>
      <c r="P3" t="s">
        <v>32</v>
      </c>
      <c r="Q3">
        <v>0</v>
      </c>
      <c r="R3" t="s">
        <v>30</v>
      </c>
      <c r="S3" t="s">
        <v>30</v>
      </c>
      <c r="U3" t="s">
        <v>30</v>
      </c>
      <c r="V3">
        <v>0</v>
      </c>
      <c r="W3" t="s">
        <v>30</v>
      </c>
      <c r="X3" t="s">
        <v>30</v>
      </c>
    </row>
    <row r="4" spans="1:24" x14ac:dyDescent="0.25">
      <c r="A4" t="s">
        <v>22</v>
      </c>
      <c r="B4" t="s">
        <v>23</v>
      </c>
      <c r="C4" t="s">
        <v>135</v>
      </c>
      <c r="D4" t="s">
        <v>958</v>
      </c>
      <c r="E4" t="s">
        <v>875</v>
      </c>
      <c r="F4" t="str">
        <f>VLOOKUP(E4,'گردش کل'!$A$1:$G$382,2,0)</f>
        <v>1403/10/11 01:00:00</v>
      </c>
      <c r="G4" s="23">
        <f>VLOOKUP(E4,'گردش کل'!$A$1:$G$382,5,0)</f>
        <v>2420000000</v>
      </c>
      <c r="H4">
        <v>0</v>
      </c>
      <c r="I4">
        <v>0</v>
      </c>
      <c r="J4" t="s">
        <v>137</v>
      </c>
      <c r="K4" t="s">
        <v>873</v>
      </c>
      <c r="L4" t="s">
        <v>956</v>
      </c>
      <c r="M4" t="s">
        <v>30</v>
      </c>
      <c r="N4">
        <v>140304</v>
      </c>
      <c r="O4" t="s">
        <v>30</v>
      </c>
      <c r="P4" t="s">
        <v>32</v>
      </c>
      <c r="Q4">
        <v>0</v>
      </c>
      <c r="R4" t="s">
        <v>30</v>
      </c>
      <c r="S4" t="s">
        <v>30</v>
      </c>
      <c r="U4" t="s">
        <v>30</v>
      </c>
      <c r="V4">
        <v>0</v>
      </c>
      <c r="W4" t="s">
        <v>30</v>
      </c>
      <c r="X4" t="s">
        <v>30</v>
      </c>
    </row>
    <row r="5" spans="1:24" x14ac:dyDescent="0.25">
      <c r="A5" t="s">
        <v>22</v>
      </c>
      <c r="B5" t="s">
        <v>23</v>
      </c>
      <c r="C5" t="s">
        <v>135</v>
      </c>
      <c r="D5" t="s">
        <v>959</v>
      </c>
      <c r="E5" t="s">
        <v>870</v>
      </c>
      <c r="F5" t="str">
        <f>VLOOKUP(E5,'گردش کل'!$A$1:$G$382,2,0)</f>
        <v>1403/10/11 01:00:00</v>
      </c>
      <c r="G5" s="23">
        <f>VLOOKUP(E5,'گردش کل'!$A$1:$G$382,5,0)</f>
        <v>2080000000</v>
      </c>
      <c r="H5">
        <v>0</v>
      </c>
      <c r="I5">
        <v>0</v>
      </c>
      <c r="J5" t="s">
        <v>137</v>
      </c>
      <c r="K5" t="s">
        <v>873</v>
      </c>
      <c r="L5" t="s">
        <v>956</v>
      </c>
      <c r="M5" t="s">
        <v>30</v>
      </c>
      <c r="N5">
        <v>140304</v>
      </c>
      <c r="O5" t="s">
        <v>30</v>
      </c>
      <c r="P5" t="s">
        <v>32</v>
      </c>
      <c r="Q5">
        <v>0</v>
      </c>
      <c r="R5" t="s">
        <v>30</v>
      </c>
      <c r="S5" t="s">
        <v>30</v>
      </c>
      <c r="U5" t="s">
        <v>30</v>
      </c>
      <c r="V5">
        <v>0</v>
      </c>
      <c r="W5" t="s">
        <v>30</v>
      </c>
      <c r="X5" t="s">
        <v>30</v>
      </c>
    </row>
    <row r="6" spans="1:24" x14ac:dyDescent="0.25">
      <c r="A6" t="s">
        <v>22</v>
      </c>
      <c r="B6" t="s">
        <v>23</v>
      </c>
      <c r="C6" t="s">
        <v>135</v>
      </c>
      <c r="D6" t="s">
        <v>972</v>
      </c>
      <c r="E6" t="s">
        <v>975</v>
      </c>
      <c r="F6" t="str">
        <f>VLOOKUP(E6,'گردش کل'!$A$1:$G$382,2,0)</f>
        <v>1403/11/28 01:00:00</v>
      </c>
      <c r="G6" s="23">
        <f>VLOOKUP(E6,'گردش کل'!$A$1:$G$382,5,0)</f>
        <v>2628000000</v>
      </c>
      <c r="H6">
        <v>0</v>
      </c>
      <c r="I6">
        <v>0</v>
      </c>
      <c r="J6" t="s">
        <v>137</v>
      </c>
      <c r="K6" t="s">
        <v>973</v>
      </c>
      <c r="L6" t="s">
        <v>974</v>
      </c>
      <c r="M6" t="s">
        <v>30</v>
      </c>
      <c r="N6">
        <v>140304</v>
      </c>
      <c r="O6" t="s">
        <v>30</v>
      </c>
      <c r="P6" t="s">
        <v>32</v>
      </c>
      <c r="Q6">
        <v>0</v>
      </c>
      <c r="R6" t="s">
        <v>30</v>
      </c>
      <c r="S6" t="s">
        <v>30</v>
      </c>
      <c r="U6" t="s">
        <v>30</v>
      </c>
      <c r="V6">
        <v>0</v>
      </c>
      <c r="W6" t="s">
        <v>30</v>
      </c>
      <c r="X6" t="s">
        <v>30</v>
      </c>
    </row>
    <row r="7" spans="1:24" x14ac:dyDescent="0.25">
      <c r="A7" t="s">
        <v>22</v>
      </c>
      <c r="B7" t="s">
        <v>23</v>
      </c>
      <c r="C7" t="s">
        <v>135</v>
      </c>
      <c r="D7" t="s">
        <v>984</v>
      </c>
      <c r="E7" t="s">
        <v>987</v>
      </c>
      <c r="F7" t="str">
        <f>VLOOKUP(E7,'گردش کل'!$A$1:$G$382,2,0)</f>
        <v>1403/11/28 01:00:00</v>
      </c>
      <c r="G7" s="23">
        <f>VLOOKUP(E7,'گردش کل'!$A$1:$G$382,5,0)</f>
        <v>2994000000</v>
      </c>
      <c r="H7">
        <v>0</v>
      </c>
      <c r="I7">
        <v>0</v>
      </c>
      <c r="J7" t="s">
        <v>27</v>
      </c>
      <c r="K7" t="s">
        <v>985</v>
      </c>
      <c r="L7" t="s">
        <v>986</v>
      </c>
      <c r="M7" t="s">
        <v>30</v>
      </c>
      <c r="N7">
        <v>140304</v>
      </c>
      <c r="O7" t="s">
        <v>30</v>
      </c>
      <c r="P7" t="s">
        <v>32</v>
      </c>
      <c r="Q7">
        <v>0</v>
      </c>
      <c r="R7" t="s">
        <v>30</v>
      </c>
      <c r="S7" t="s">
        <v>30</v>
      </c>
      <c r="U7" t="s">
        <v>988</v>
      </c>
      <c r="V7">
        <v>0</v>
      </c>
      <c r="W7" t="s">
        <v>30</v>
      </c>
      <c r="X7" t="s">
        <v>34</v>
      </c>
    </row>
    <row r="8" spans="1:24" x14ac:dyDescent="0.25">
      <c r="A8" t="s">
        <v>22</v>
      </c>
      <c r="B8" t="s">
        <v>23</v>
      </c>
      <c r="C8" t="s">
        <v>135</v>
      </c>
      <c r="D8" t="s">
        <v>1053</v>
      </c>
      <c r="E8" t="s">
        <v>999</v>
      </c>
      <c r="F8" t="str">
        <f>VLOOKUP(E8,'گردش کل'!$A$1:$G$382,2,0)</f>
        <v>1403/12/08 01:00:00</v>
      </c>
      <c r="G8" s="23">
        <f>VLOOKUP(E8,'گردش کل'!$A$1:$G$382,5,0)</f>
        <v>175000000</v>
      </c>
      <c r="H8">
        <v>0</v>
      </c>
      <c r="I8">
        <v>0</v>
      </c>
      <c r="J8" t="s">
        <v>137</v>
      </c>
      <c r="K8" t="s">
        <v>441</v>
      </c>
      <c r="L8" t="s">
        <v>1054</v>
      </c>
      <c r="M8" t="s">
        <v>30</v>
      </c>
      <c r="N8">
        <v>140304</v>
      </c>
      <c r="O8" t="s">
        <v>30</v>
      </c>
      <c r="P8" t="s">
        <v>32</v>
      </c>
      <c r="Q8">
        <v>0</v>
      </c>
      <c r="R8" t="s">
        <v>30</v>
      </c>
      <c r="S8" t="s">
        <v>30</v>
      </c>
      <c r="U8" t="s">
        <v>30</v>
      </c>
      <c r="V8">
        <v>0</v>
      </c>
      <c r="W8" t="s">
        <v>30</v>
      </c>
      <c r="X8" t="s">
        <v>30</v>
      </c>
    </row>
    <row r="9" spans="1:24" x14ac:dyDescent="0.25">
      <c r="A9" t="s">
        <v>22</v>
      </c>
      <c r="B9" t="s">
        <v>23</v>
      </c>
      <c r="C9" t="s">
        <v>135</v>
      </c>
      <c r="D9" t="s">
        <v>1055</v>
      </c>
      <c r="E9" t="s">
        <v>1004</v>
      </c>
      <c r="F9" t="str">
        <f>VLOOKUP(E9,'گردش کل'!$A$1:$G$382,2,0)</f>
        <v>1403/12/07 01:00:00</v>
      </c>
      <c r="G9" s="23">
        <f>VLOOKUP(E9,'گردش کل'!$A$1:$G$382,5,0)</f>
        <v>3780000000</v>
      </c>
      <c r="H9">
        <v>0</v>
      </c>
      <c r="I9">
        <v>0</v>
      </c>
      <c r="J9" t="s">
        <v>137</v>
      </c>
      <c r="K9" t="s">
        <v>441</v>
      </c>
      <c r="L9" t="s">
        <v>1056</v>
      </c>
      <c r="M9" t="s">
        <v>30</v>
      </c>
      <c r="N9">
        <v>140304</v>
      </c>
      <c r="O9" t="s">
        <v>30</v>
      </c>
      <c r="P9" t="s">
        <v>32</v>
      </c>
      <c r="Q9">
        <v>0</v>
      </c>
      <c r="R9" t="s">
        <v>30</v>
      </c>
      <c r="S9" t="s">
        <v>30</v>
      </c>
      <c r="U9" t="s">
        <v>30</v>
      </c>
      <c r="V9">
        <v>0</v>
      </c>
      <c r="W9" t="s">
        <v>30</v>
      </c>
      <c r="X9" t="s">
        <v>30</v>
      </c>
    </row>
  </sheetData>
  <autoFilter ref="A1:X9" xr:uid="{5EF7BA90-08F1-480D-95CB-180E3ADF2174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148A-CFB0-4E91-B390-6DEEADDB8876}">
  <dimension ref="A1:AB15"/>
  <sheetViews>
    <sheetView rightToLeft="1" topLeftCell="H1" workbookViewId="0">
      <selection activeCell="N8" activeCellId="1" sqref="N2:N6 N8:N14"/>
    </sheetView>
  </sheetViews>
  <sheetFormatPr defaultRowHeight="15" x14ac:dyDescent="0.25"/>
  <cols>
    <col min="1" max="1" width="12.5703125" bestFit="1" customWidth="1"/>
    <col min="2" max="2" width="12.85546875" bestFit="1" customWidth="1"/>
    <col min="3" max="3" width="15.42578125" bestFit="1" customWidth="1"/>
    <col min="4" max="4" width="24.7109375" bestFit="1" customWidth="1"/>
    <col min="5" max="5" width="25.5703125" bestFit="1" customWidth="1"/>
    <col min="6" max="6" width="18.5703125" bestFit="1" customWidth="1"/>
    <col min="7" max="7" width="12.85546875" bestFit="1" customWidth="1"/>
    <col min="8" max="8" width="10.7109375" bestFit="1" customWidth="1"/>
    <col min="9" max="9" width="12.85546875" bestFit="1" customWidth="1"/>
    <col min="10" max="10" width="21.5703125" bestFit="1" customWidth="1"/>
    <col min="11" max="11" width="20.28515625" bestFit="1" customWidth="1"/>
    <col min="12" max="13" width="20.28515625" style="23" customWidth="1"/>
    <col min="14" max="14" width="25.85546875" style="23" bestFit="1" customWidth="1"/>
    <col min="15" max="15" width="30.140625" style="23" bestFit="1" customWidth="1"/>
    <col min="16" max="16" width="16.140625" bestFit="1" customWidth="1"/>
    <col min="17" max="17" width="19.140625" bestFit="1" customWidth="1"/>
    <col min="18" max="18" width="18.5703125" bestFit="1" customWidth="1"/>
    <col min="19" max="19" width="9.28515625" bestFit="1" customWidth="1"/>
    <col min="20" max="20" width="8.7109375" bestFit="1" customWidth="1"/>
    <col min="21" max="21" width="13.85546875" bestFit="1" customWidth="1"/>
    <col min="22" max="22" width="13.42578125" bestFit="1" customWidth="1"/>
    <col min="23" max="23" width="35" bestFit="1" customWidth="1"/>
    <col min="24" max="24" width="26.28515625" bestFit="1" customWidth="1"/>
    <col min="25" max="25" width="28.140625" bestFit="1" customWidth="1"/>
    <col min="26" max="26" width="19" bestFit="1" customWidth="1"/>
    <col min="27" max="27" width="46" bestFit="1" customWidth="1"/>
    <col min="28" max="28" width="19.5703125" bestFit="1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4</v>
      </c>
      <c r="E1" t="s">
        <v>17</v>
      </c>
      <c r="F1" s="27" t="s">
        <v>1200</v>
      </c>
      <c r="G1" s="27" t="s">
        <v>1210</v>
      </c>
      <c r="H1" s="27" t="s">
        <v>1203</v>
      </c>
      <c r="I1" t="s">
        <v>1204</v>
      </c>
      <c r="J1" t="s">
        <v>6</v>
      </c>
      <c r="K1" t="s">
        <v>5</v>
      </c>
      <c r="L1" s="26" t="s">
        <v>1202</v>
      </c>
      <c r="M1" s="26" t="s">
        <v>1206</v>
      </c>
      <c r="N1" s="26" t="s">
        <v>1207</v>
      </c>
      <c r="O1" s="26" t="s">
        <v>1208</v>
      </c>
      <c r="P1" t="s">
        <v>7</v>
      </c>
      <c r="Q1" t="s">
        <v>8</v>
      </c>
      <c r="R1" t="s">
        <v>9</v>
      </c>
      <c r="S1" t="s">
        <v>10</v>
      </c>
      <c r="T1" t="s">
        <v>11</v>
      </c>
      <c r="U1" t="s">
        <v>12</v>
      </c>
      <c r="V1" t="s">
        <v>13</v>
      </c>
      <c r="W1" t="s">
        <v>15</v>
      </c>
      <c r="X1" t="s">
        <v>16</v>
      </c>
      <c r="Y1" t="s">
        <v>18</v>
      </c>
      <c r="Z1" t="s">
        <v>19</v>
      </c>
      <c r="AA1" t="s">
        <v>20</v>
      </c>
      <c r="AB1" t="s">
        <v>21</v>
      </c>
    </row>
    <row r="2" spans="1:28" x14ac:dyDescent="0.25">
      <c r="A2" t="s">
        <v>22</v>
      </c>
      <c r="B2" t="s">
        <v>23</v>
      </c>
      <c r="C2" t="s">
        <v>135</v>
      </c>
      <c r="D2" t="s">
        <v>877</v>
      </c>
      <c r="E2" t="s">
        <v>514</v>
      </c>
      <c r="F2" t="str">
        <f>VLOOKUP(E2,'گردش کل'!$A$1:$G$382,2,0)</f>
        <v>1403/06/25 01:00:00</v>
      </c>
      <c r="G2" t="str">
        <f>VLOOKUP(E2,'گردش کل'!$A$1:$G$382,4,0)</f>
        <v>اصلی</v>
      </c>
      <c r="H2">
        <f>VLOOKUP(E2,'گردش کل'!$A$1:$G$382,3,0)</f>
        <v>140302</v>
      </c>
      <c r="I2">
        <v>0</v>
      </c>
      <c r="J2">
        <v>0</v>
      </c>
      <c r="K2">
        <v>0</v>
      </c>
      <c r="L2" s="23">
        <f>VLOOKUP(E2,'گردش کل'!$A$1:$G$382,5,0)</f>
        <v>1377800000</v>
      </c>
      <c r="M2" s="23">
        <f>VLOOKUP(E2,'گردش کل'!$A$1:$G$382,6,0)</f>
        <v>137780000</v>
      </c>
      <c r="N2" s="23">
        <f>I2-L2</f>
        <v>-1377800000</v>
      </c>
      <c r="O2" s="23">
        <f>J2-M2</f>
        <v>-137780000</v>
      </c>
      <c r="P2" t="s">
        <v>42</v>
      </c>
      <c r="Q2" t="s">
        <v>517</v>
      </c>
      <c r="R2" t="s">
        <v>878</v>
      </c>
      <c r="S2" t="s">
        <v>30</v>
      </c>
      <c r="T2">
        <v>140304</v>
      </c>
      <c r="U2" t="s">
        <v>30</v>
      </c>
      <c r="V2" t="s">
        <v>32</v>
      </c>
      <c r="W2" t="s">
        <v>30</v>
      </c>
      <c r="X2" t="s">
        <v>30</v>
      </c>
      <c r="Y2" t="s">
        <v>879</v>
      </c>
      <c r="Z2">
        <v>0</v>
      </c>
      <c r="AA2" t="s">
        <v>344</v>
      </c>
      <c r="AB2" t="s">
        <v>34</v>
      </c>
    </row>
    <row r="3" spans="1:28" x14ac:dyDescent="0.25">
      <c r="A3" t="s">
        <v>22</v>
      </c>
      <c r="B3" t="s">
        <v>23</v>
      </c>
      <c r="C3" t="s">
        <v>127</v>
      </c>
      <c r="D3" t="s">
        <v>880</v>
      </c>
      <c r="E3" t="s">
        <v>844</v>
      </c>
      <c r="F3" t="str">
        <f>VLOOKUP(E3,'گردش کل'!$A$1:$G$382,2,0)</f>
        <v>1403/09/30 01:00:00</v>
      </c>
      <c r="G3" t="str">
        <f>VLOOKUP(E3,'گردش کل'!$A$1:$G$382,4,0)</f>
        <v>اصلی</v>
      </c>
      <c r="H3">
        <f>VLOOKUP(E3,'گردش کل'!$A$1:$G$382,3,0)</f>
        <v>140303</v>
      </c>
      <c r="I3">
        <v>1507800000</v>
      </c>
      <c r="J3">
        <v>150780000</v>
      </c>
      <c r="K3">
        <v>1658580000</v>
      </c>
      <c r="L3" s="23">
        <f>VLOOKUP(E3,'گردش کل'!$A$1:$G$382,5,0)</f>
        <v>1507800000</v>
      </c>
      <c r="M3" s="23">
        <f>VLOOKUP(E3,'گردش کل'!$A$1:$G$382,6,0)</f>
        <v>150780000</v>
      </c>
      <c r="N3" s="23">
        <f t="shared" ref="N3:N15" si="0">I3-L3</f>
        <v>0</v>
      </c>
      <c r="O3" s="23">
        <f t="shared" ref="O3:O15" si="1">J3-M3</f>
        <v>0</v>
      </c>
      <c r="P3" t="s">
        <v>42</v>
      </c>
      <c r="Q3" t="s">
        <v>517</v>
      </c>
      <c r="R3" t="s">
        <v>881</v>
      </c>
      <c r="S3" t="s">
        <v>31</v>
      </c>
      <c r="T3">
        <v>140304</v>
      </c>
      <c r="U3" t="s">
        <v>30</v>
      </c>
      <c r="V3" t="s">
        <v>32</v>
      </c>
      <c r="W3" t="s">
        <v>30</v>
      </c>
      <c r="X3" t="s">
        <v>517</v>
      </c>
      <c r="Y3" t="s">
        <v>879</v>
      </c>
      <c r="Z3">
        <v>0</v>
      </c>
      <c r="AA3" t="s">
        <v>344</v>
      </c>
      <c r="AB3" t="s">
        <v>34</v>
      </c>
    </row>
    <row r="4" spans="1:28" x14ac:dyDescent="0.25">
      <c r="A4" t="s">
        <v>22</v>
      </c>
      <c r="B4" t="s">
        <v>23</v>
      </c>
      <c r="C4" t="s">
        <v>135</v>
      </c>
      <c r="D4" t="s">
        <v>882</v>
      </c>
      <c r="E4" t="s">
        <v>817</v>
      </c>
      <c r="F4" t="str">
        <f>VLOOKUP(E4,'گردش کل'!$A$1:$G$382,2,0)</f>
        <v>1403/09/18 01:00:00</v>
      </c>
      <c r="G4" t="str">
        <f>VLOOKUP(E4,'گردش کل'!$A$1:$G$382,4,0)</f>
        <v>اصلی</v>
      </c>
      <c r="H4">
        <f>VLOOKUP(E4,'گردش کل'!$A$1:$G$382,3,0)</f>
        <v>140303</v>
      </c>
      <c r="I4">
        <v>0</v>
      </c>
      <c r="J4">
        <v>0</v>
      </c>
      <c r="K4">
        <v>0</v>
      </c>
      <c r="L4" s="23">
        <f>VLOOKUP(E4,'گردش کل'!$A$1:$G$382,5,0)</f>
        <v>165000000</v>
      </c>
      <c r="M4" s="23">
        <f>VLOOKUP(E4,'گردش کل'!$A$1:$G$382,6,0)</f>
        <v>16500000</v>
      </c>
      <c r="N4" s="23">
        <f t="shared" si="0"/>
        <v>-165000000</v>
      </c>
      <c r="O4" s="23">
        <f t="shared" si="1"/>
        <v>-16500000</v>
      </c>
      <c r="P4" t="s">
        <v>137</v>
      </c>
      <c r="Q4" t="s">
        <v>517</v>
      </c>
      <c r="R4" t="s">
        <v>883</v>
      </c>
      <c r="S4" t="s">
        <v>30</v>
      </c>
      <c r="T4">
        <v>140304</v>
      </c>
      <c r="U4" t="s">
        <v>30</v>
      </c>
      <c r="V4" t="s">
        <v>32</v>
      </c>
      <c r="W4" t="s">
        <v>30</v>
      </c>
      <c r="X4" t="s">
        <v>30</v>
      </c>
      <c r="Y4" t="s">
        <v>30</v>
      </c>
      <c r="Z4">
        <v>0</v>
      </c>
      <c r="AA4" t="s">
        <v>344</v>
      </c>
      <c r="AB4" t="s">
        <v>30</v>
      </c>
    </row>
    <row r="5" spans="1:28" x14ac:dyDescent="0.25">
      <c r="A5" t="s">
        <v>22</v>
      </c>
      <c r="B5" t="s">
        <v>23</v>
      </c>
      <c r="C5" t="s">
        <v>135</v>
      </c>
      <c r="D5" t="s">
        <v>884</v>
      </c>
      <c r="E5" t="s">
        <v>820</v>
      </c>
      <c r="F5" t="str">
        <f>VLOOKUP(E5,'گردش کل'!$A$1:$G$382,2,0)</f>
        <v>1403/09/18 01:00:00</v>
      </c>
      <c r="G5" t="str">
        <f>VLOOKUP(E5,'گردش کل'!$A$1:$G$382,4,0)</f>
        <v>اصلی</v>
      </c>
      <c r="H5">
        <f>VLOOKUP(E5,'گردش کل'!$A$1:$G$382,3,0)</f>
        <v>140303</v>
      </c>
      <c r="I5">
        <v>0</v>
      </c>
      <c r="J5">
        <v>0</v>
      </c>
      <c r="K5">
        <v>0</v>
      </c>
      <c r="L5" s="23">
        <f>VLOOKUP(E5,'گردش کل'!$A$1:$G$382,5,0)</f>
        <v>168000000</v>
      </c>
      <c r="M5" s="23">
        <f>VLOOKUP(E5,'گردش کل'!$A$1:$G$382,6,0)</f>
        <v>16800000</v>
      </c>
      <c r="N5" s="23">
        <f t="shared" si="0"/>
        <v>-168000000</v>
      </c>
      <c r="O5" s="23">
        <f t="shared" si="1"/>
        <v>-16800000</v>
      </c>
      <c r="P5" t="s">
        <v>137</v>
      </c>
      <c r="Q5" t="s">
        <v>517</v>
      </c>
      <c r="R5" t="s">
        <v>883</v>
      </c>
      <c r="S5" t="s">
        <v>30</v>
      </c>
      <c r="T5">
        <v>140304</v>
      </c>
      <c r="U5" t="s">
        <v>30</v>
      </c>
      <c r="V5" t="s">
        <v>32</v>
      </c>
      <c r="W5" t="s">
        <v>30</v>
      </c>
      <c r="X5" t="s">
        <v>30</v>
      </c>
      <c r="Y5" t="s">
        <v>30</v>
      </c>
      <c r="Z5">
        <v>0</v>
      </c>
      <c r="AA5" t="s">
        <v>344</v>
      </c>
      <c r="AB5" t="s">
        <v>30</v>
      </c>
    </row>
    <row r="6" spans="1:28" x14ac:dyDescent="0.25">
      <c r="A6" t="s">
        <v>22</v>
      </c>
      <c r="B6" t="s">
        <v>23</v>
      </c>
      <c r="C6" t="s">
        <v>135</v>
      </c>
      <c r="D6" t="s">
        <v>897</v>
      </c>
      <c r="E6" t="s">
        <v>788</v>
      </c>
      <c r="F6" t="str">
        <f>VLOOKUP(E6,'گردش کل'!$A$1:$G$382,2,0)</f>
        <v>1403/09/17 01:00:00</v>
      </c>
      <c r="G6" t="str">
        <f>VLOOKUP(E6,'گردش کل'!$A$1:$G$382,4,0)</f>
        <v>اصلی</v>
      </c>
      <c r="H6">
        <f>VLOOKUP(E6,'گردش کل'!$A$1:$G$382,3,0)</f>
        <v>140303</v>
      </c>
      <c r="I6">
        <v>0</v>
      </c>
      <c r="J6">
        <v>0</v>
      </c>
      <c r="K6">
        <v>0</v>
      </c>
      <c r="L6" s="23">
        <f>VLOOKUP(E6,'گردش کل'!$A$1:$G$382,5,0)</f>
        <v>8632000000</v>
      </c>
      <c r="M6" s="23">
        <f>VLOOKUP(E6,'گردش کل'!$A$1:$G$382,6,0)</f>
        <v>863200000</v>
      </c>
      <c r="N6" s="23">
        <f t="shared" si="0"/>
        <v>-8632000000</v>
      </c>
      <c r="O6" s="23">
        <f t="shared" si="1"/>
        <v>-863200000</v>
      </c>
      <c r="P6" t="s">
        <v>137</v>
      </c>
      <c r="Q6" t="s">
        <v>791</v>
      </c>
      <c r="R6" t="s">
        <v>898</v>
      </c>
      <c r="S6" t="s">
        <v>30</v>
      </c>
      <c r="T6">
        <v>140304</v>
      </c>
      <c r="U6" t="s">
        <v>30</v>
      </c>
      <c r="V6" t="s">
        <v>32</v>
      </c>
      <c r="W6" t="s">
        <v>30</v>
      </c>
      <c r="X6" t="s">
        <v>30</v>
      </c>
      <c r="Y6" t="s">
        <v>30</v>
      </c>
      <c r="Z6">
        <v>0</v>
      </c>
      <c r="AA6" t="s">
        <v>344</v>
      </c>
      <c r="AB6" t="s">
        <v>30</v>
      </c>
    </row>
    <row r="7" spans="1:28" x14ac:dyDescent="0.25">
      <c r="A7" s="69" t="s">
        <v>22</v>
      </c>
      <c r="B7" s="69" t="s">
        <v>23</v>
      </c>
      <c r="C7" s="69" t="s">
        <v>135</v>
      </c>
      <c r="D7" s="69" t="s">
        <v>1041</v>
      </c>
      <c r="E7" s="69" t="s">
        <v>501</v>
      </c>
      <c r="F7" s="69" t="str">
        <f>VLOOKUP(E7,'گردش کل'!$A$1:$G$382,2,0)</f>
        <v>1403/06/26 01:00:00</v>
      </c>
      <c r="G7" s="69" t="str">
        <f>VLOOKUP(E7,'گردش کل'!$A$1:$G$382,4,0)</f>
        <v>اصلی</v>
      </c>
      <c r="H7" s="69">
        <f>VLOOKUP(E7,'گردش کل'!$A$1:$G$382,3,0)</f>
        <v>140302</v>
      </c>
      <c r="I7" s="69">
        <v>0</v>
      </c>
      <c r="J7" s="69">
        <v>0</v>
      </c>
      <c r="K7" s="69">
        <v>0</v>
      </c>
      <c r="L7" s="70">
        <f>VLOOKUP(E7,'گردش کل'!$A$1:$G$382,5,0)</f>
        <v>277633762</v>
      </c>
      <c r="M7" s="70">
        <f>VLOOKUP(E7,'گردش کل'!$A$1:$G$382,6,0)</f>
        <v>27763376</v>
      </c>
      <c r="N7" s="70">
        <f t="shared" si="0"/>
        <v>-277633762</v>
      </c>
      <c r="O7" s="70">
        <f t="shared" si="1"/>
        <v>-27763376</v>
      </c>
      <c r="P7" s="69" t="s">
        <v>34</v>
      </c>
      <c r="Q7" s="69" t="s">
        <v>356</v>
      </c>
      <c r="R7" s="69" t="s">
        <v>1042</v>
      </c>
      <c r="S7" s="69" t="s">
        <v>30</v>
      </c>
      <c r="T7" s="69">
        <v>140304</v>
      </c>
      <c r="U7" s="69" t="s">
        <v>30</v>
      </c>
      <c r="V7" s="69" t="s">
        <v>32</v>
      </c>
      <c r="W7" s="69" t="s">
        <v>30</v>
      </c>
      <c r="X7" s="69" t="s">
        <v>30</v>
      </c>
      <c r="Y7" s="69" t="s">
        <v>30</v>
      </c>
      <c r="Z7" s="69">
        <v>0</v>
      </c>
      <c r="AA7" s="69" t="s">
        <v>344</v>
      </c>
      <c r="AB7" s="69" t="s">
        <v>30</v>
      </c>
    </row>
    <row r="8" spans="1:28" x14ac:dyDescent="0.25">
      <c r="A8" t="s">
        <v>22</v>
      </c>
      <c r="B8" t="s">
        <v>23</v>
      </c>
      <c r="C8" t="s">
        <v>135</v>
      </c>
      <c r="D8" t="s">
        <v>1043</v>
      </c>
      <c r="E8" t="s">
        <v>360</v>
      </c>
      <c r="F8" t="str">
        <f>VLOOKUP(E8,'گردش کل'!$A$1:$G$382,2,0)</f>
        <v>1403/04/03 15:01:19</v>
      </c>
      <c r="G8" t="str">
        <f>VLOOKUP(E8,'گردش کل'!$A$1:$G$382,4,0)</f>
        <v>اصلاحی</v>
      </c>
      <c r="H8">
        <f>VLOOKUP(E8,'گردش کل'!$A$1:$G$382,3,0)</f>
        <v>140302</v>
      </c>
      <c r="I8">
        <v>0</v>
      </c>
      <c r="J8">
        <v>0</v>
      </c>
      <c r="K8">
        <v>0</v>
      </c>
      <c r="L8" s="23">
        <f>VLOOKUP(E8,'گردش کل'!$A$1:$G$382,5,0)</f>
        <v>250000000</v>
      </c>
      <c r="M8" s="23">
        <f>VLOOKUP(E8,'گردش کل'!$A$1:$G$382,6,0)</f>
        <v>25000000</v>
      </c>
      <c r="N8" s="23">
        <f t="shared" si="0"/>
        <v>-250000000</v>
      </c>
      <c r="O8" s="23">
        <f t="shared" si="1"/>
        <v>-25000000</v>
      </c>
      <c r="P8" t="s">
        <v>27</v>
      </c>
      <c r="Q8" t="s">
        <v>356</v>
      </c>
      <c r="R8" t="s">
        <v>1044</v>
      </c>
      <c r="S8" t="s">
        <v>30</v>
      </c>
      <c r="T8">
        <v>140304</v>
      </c>
      <c r="U8" t="s">
        <v>30</v>
      </c>
      <c r="V8" t="s">
        <v>32</v>
      </c>
      <c r="W8" t="s">
        <v>30</v>
      </c>
      <c r="X8" t="s">
        <v>30</v>
      </c>
      <c r="Y8" t="s">
        <v>1045</v>
      </c>
      <c r="Z8">
        <v>0</v>
      </c>
      <c r="AA8" t="s">
        <v>344</v>
      </c>
      <c r="AB8" t="s">
        <v>34</v>
      </c>
    </row>
    <row r="9" spans="1:28" x14ac:dyDescent="0.25">
      <c r="A9" t="s">
        <v>22</v>
      </c>
      <c r="B9" t="s">
        <v>23</v>
      </c>
      <c r="C9" t="s">
        <v>135</v>
      </c>
      <c r="D9" t="s">
        <v>1046</v>
      </c>
      <c r="E9" t="s">
        <v>477</v>
      </c>
      <c r="F9" t="str">
        <f>VLOOKUP(E9,'گردش کل'!$A$1:$G$382,2,0)</f>
        <v>1403/04/20 01:00:00</v>
      </c>
      <c r="G9" t="str">
        <f>VLOOKUP(E9,'گردش کل'!$A$1:$G$382,4,0)</f>
        <v>اصلی</v>
      </c>
      <c r="H9">
        <f>VLOOKUP(E9,'گردش کل'!$A$1:$G$382,3,0)</f>
        <v>140302</v>
      </c>
      <c r="I9">
        <v>0</v>
      </c>
      <c r="J9">
        <v>0</v>
      </c>
      <c r="K9">
        <v>0</v>
      </c>
      <c r="L9" s="23">
        <f>VLOOKUP(E9,'گردش کل'!$A$1:$G$382,5,0)</f>
        <v>100000000</v>
      </c>
      <c r="M9" s="23">
        <f>VLOOKUP(E9,'گردش کل'!$A$1:$G$382,6,0)</f>
        <v>10000000</v>
      </c>
      <c r="N9" s="23">
        <f t="shared" si="0"/>
        <v>-100000000</v>
      </c>
      <c r="O9" s="23">
        <f t="shared" si="1"/>
        <v>-10000000</v>
      </c>
      <c r="P9" t="s">
        <v>27</v>
      </c>
      <c r="Q9" t="s">
        <v>356</v>
      </c>
      <c r="R9" t="s">
        <v>1044</v>
      </c>
      <c r="S9" t="s">
        <v>30</v>
      </c>
      <c r="T9">
        <v>140304</v>
      </c>
      <c r="U9" t="s">
        <v>30</v>
      </c>
      <c r="V9" t="s">
        <v>32</v>
      </c>
      <c r="W9" t="s">
        <v>30</v>
      </c>
      <c r="X9" t="s">
        <v>30</v>
      </c>
      <c r="Y9" t="s">
        <v>1045</v>
      </c>
      <c r="Z9">
        <v>0</v>
      </c>
      <c r="AA9" t="s">
        <v>344</v>
      </c>
      <c r="AB9" t="s">
        <v>34</v>
      </c>
    </row>
    <row r="10" spans="1:28" x14ac:dyDescent="0.25">
      <c r="A10" t="s">
        <v>22</v>
      </c>
      <c r="B10" t="s">
        <v>23</v>
      </c>
      <c r="C10" t="s">
        <v>135</v>
      </c>
      <c r="D10" t="s">
        <v>1047</v>
      </c>
      <c r="E10" t="s">
        <v>469</v>
      </c>
      <c r="F10" t="str">
        <f>VLOOKUP(E10,'گردش کل'!$A$1:$G$382,2,0)</f>
        <v>1403/04/10 01:00:00</v>
      </c>
      <c r="G10" t="str">
        <f>VLOOKUP(E10,'گردش کل'!$A$1:$G$382,4,0)</f>
        <v>اصلی</v>
      </c>
      <c r="H10">
        <f>VLOOKUP(E10,'گردش کل'!$A$1:$G$382,3,0)</f>
        <v>140302</v>
      </c>
      <c r="I10">
        <v>0</v>
      </c>
      <c r="J10">
        <v>0</v>
      </c>
      <c r="K10">
        <v>0</v>
      </c>
      <c r="L10" s="23">
        <f>VLOOKUP(E10,'گردش کل'!$A$1:$G$382,5,0)</f>
        <v>140000000</v>
      </c>
      <c r="M10" s="23">
        <f>VLOOKUP(E10,'گردش کل'!$A$1:$G$382,6,0)</f>
        <v>14000000</v>
      </c>
      <c r="N10" s="23">
        <f t="shared" si="0"/>
        <v>-140000000</v>
      </c>
      <c r="O10" s="23">
        <f t="shared" si="1"/>
        <v>-14000000</v>
      </c>
      <c r="P10" t="s">
        <v>27</v>
      </c>
      <c r="Q10" t="s">
        <v>356</v>
      </c>
      <c r="R10" t="s">
        <v>1044</v>
      </c>
      <c r="S10" t="s">
        <v>30</v>
      </c>
      <c r="T10">
        <v>140304</v>
      </c>
      <c r="U10" t="s">
        <v>30</v>
      </c>
      <c r="V10" t="s">
        <v>32</v>
      </c>
      <c r="W10" t="s">
        <v>30</v>
      </c>
      <c r="X10" t="s">
        <v>30</v>
      </c>
      <c r="Y10" t="s">
        <v>1045</v>
      </c>
      <c r="Z10">
        <v>0</v>
      </c>
      <c r="AA10" t="s">
        <v>344</v>
      </c>
      <c r="AB10" t="s">
        <v>34</v>
      </c>
    </row>
    <row r="11" spans="1:28" x14ac:dyDescent="0.25">
      <c r="A11" t="s">
        <v>22</v>
      </c>
      <c r="B11" t="s">
        <v>23</v>
      </c>
      <c r="C11" t="s">
        <v>135</v>
      </c>
      <c r="D11" t="s">
        <v>1048</v>
      </c>
      <c r="E11" t="s">
        <v>400</v>
      </c>
      <c r="F11" t="str">
        <f>VLOOKUP(E11,'گردش کل'!$A$1:$G$382,2,0)</f>
        <v>1403/04/03 15:00:22</v>
      </c>
      <c r="G11" t="str">
        <f>VLOOKUP(E11,'گردش کل'!$A$1:$G$382,4,0)</f>
        <v>اصلاحی</v>
      </c>
      <c r="H11">
        <f>VLOOKUP(E11,'گردش کل'!$A$1:$G$382,3,0)</f>
        <v>140302</v>
      </c>
      <c r="I11">
        <v>0</v>
      </c>
      <c r="J11">
        <v>0</v>
      </c>
      <c r="K11">
        <v>0</v>
      </c>
      <c r="L11" s="23">
        <f>VLOOKUP(E11,'گردش کل'!$A$1:$G$382,5,0)</f>
        <v>100000000</v>
      </c>
      <c r="M11" s="23">
        <f>VLOOKUP(E11,'گردش کل'!$A$1:$G$382,6,0)</f>
        <v>10000000</v>
      </c>
      <c r="N11" s="23">
        <f t="shared" si="0"/>
        <v>-100000000</v>
      </c>
      <c r="O11" s="23">
        <f t="shared" si="1"/>
        <v>-10000000</v>
      </c>
      <c r="P11" t="s">
        <v>27</v>
      </c>
      <c r="Q11" t="s">
        <v>356</v>
      </c>
      <c r="R11" t="s">
        <v>1044</v>
      </c>
      <c r="S11" t="s">
        <v>30</v>
      </c>
      <c r="T11">
        <v>140304</v>
      </c>
      <c r="U11" t="s">
        <v>30</v>
      </c>
      <c r="V11" t="s">
        <v>32</v>
      </c>
      <c r="W11" t="s">
        <v>30</v>
      </c>
      <c r="X11" t="s">
        <v>30</v>
      </c>
      <c r="Y11" t="s">
        <v>1045</v>
      </c>
      <c r="Z11">
        <v>0</v>
      </c>
      <c r="AA11" t="s">
        <v>344</v>
      </c>
      <c r="AB11" t="s">
        <v>34</v>
      </c>
    </row>
    <row r="12" spans="1:28" x14ac:dyDescent="0.25">
      <c r="A12" t="s">
        <v>22</v>
      </c>
      <c r="B12" t="s">
        <v>23</v>
      </c>
      <c r="C12" t="s">
        <v>135</v>
      </c>
      <c r="D12" t="s">
        <v>1049</v>
      </c>
      <c r="E12" t="s">
        <v>473</v>
      </c>
      <c r="F12" t="str">
        <f>VLOOKUP(E12,'گردش کل'!$A$1:$G$382,2,0)</f>
        <v>1403/04/20 01:00:00</v>
      </c>
      <c r="G12" t="str">
        <f>VLOOKUP(E12,'گردش کل'!$A$1:$G$382,4,0)</f>
        <v>اصلی</v>
      </c>
      <c r="H12">
        <f>VLOOKUP(E12,'گردش کل'!$A$1:$G$382,3,0)</f>
        <v>140302</v>
      </c>
      <c r="I12">
        <v>0</v>
      </c>
      <c r="J12">
        <v>0</v>
      </c>
      <c r="K12">
        <v>0</v>
      </c>
      <c r="L12" s="23">
        <f>VLOOKUP(E12,'گردش کل'!$A$1:$G$382,5,0)</f>
        <v>100000000</v>
      </c>
      <c r="M12" s="23">
        <f>VLOOKUP(E12,'گردش کل'!$A$1:$G$382,6,0)</f>
        <v>10000000</v>
      </c>
      <c r="N12" s="23">
        <f t="shared" si="0"/>
        <v>-100000000</v>
      </c>
      <c r="O12" s="23">
        <f t="shared" si="1"/>
        <v>-10000000</v>
      </c>
      <c r="P12" t="s">
        <v>27</v>
      </c>
      <c r="Q12" t="s">
        <v>356</v>
      </c>
      <c r="R12" t="s">
        <v>1044</v>
      </c>
      <c r="S12" t="s">
        <v>30</v>
      </c>
      <c r="T12">
        <v>140304</v>
      </c>
      <c r="U12" t="s">
        <v>30</v>
      </c>
      <c r="V12" t="s">
        <v>32</v>
      </c>
      <c r="W12" t="s">
        <v>30</v>
      </c>
      <c r="X12" t="s">
        <v>30</v>
      </c>
      <c r="Y12" t="s">
        <v>1045</v>
      </c>
      <c r="Z12">
        <v>0</v>
      </c>
      <c r="AA12" t="s">
        <v>344</v>
      </c>
      <c r="AB12" t="s">
        <v>34</v>
      </c>
    </row>
    <row r="13" spans="1:28" x14ac:dyDescent="0.25">
      <c r="A13" t="s">
        <v>22</v>
      </c>
      <c r="B13" t="s">
        <v>23</v>
      </c>
      <c r="C13" t="s">
        <v>135</v>
      </c>
      <c r="D13" t="s">
        <v>1050</v>
      </c>
      <c r="E13" t="s">
        <v>475</v>
      </c>
      <c r="F13" t="str">
        <f>VLOOKUP(E13,'گردش کل'!$A$1:$G$382,2,0)</f>
        <v>1403/04/20 01:00:00</v>
      </c>
      <c r="G13" t="str">
        <f>VLOOKUP(E13,'گردش کل'!$A$1:$G$382,4,0)</f>
        <v>اصلی</v>
      </c>
      <c r="H13">
        <f>VLOOKUP(E13,'گردش کل'!$A$1:$G$382,3,0)</f>
        <v>140302</v>
      </c>
      <c r="I13">
        <v>0</v>
      </c>
      <c r="J13">
        <v>0</v>
      </c>
      <c r="K13">
        <v>0</v>
      </c>
      <c r="L13" s="23">
        <f>VLOOKUP(E13,'گردش کل'!$A$1:$G$382,5,0)</f>
        <v>250000000</v>
      </c>
      <c r="M13" s="23">
        <f>VLOOKUP(E13,'گردش کل'!$A$1:$G$382,6,0)</f>
        <v>25000000</v>
      </c>
      <c r="N13" s="23">
        <f t="shared" si="0"/>
        <v>-250000000</v>
      </c>
      <c r="O13" s="23">
        <f t="shared" si="1"/>
        <v>-25000000</v>
      </c>
      <c r="P13" t="s">
        <v>27</v>
      </c>
      <c r="Q13" t="s">
        <v>356</v>
      </c>
      <c r="R13" t="s">
        <v>1044</v>
      </c>
      <c r="S13" t="s">
        <v>30</v>
      </c>
      <c r="T13">
        <v>140304</v>
      </c>
      <c r="U13" t="s">
        <v>30</v>
      </c>
      <c r="V13" t="s">
        <v>32</v>
      </c>
      <c r="W13" t="s">
        <v>30</v>
      </c>
      <c r="X13" t="s">
        <v>30</v>
      </c>
      <c r="Y13" t="s">
        <v>1045</v>
      </c>
      <c r="Z13">
        <v>0</v>
      </c>
      <c r="AA13" t="s">
        <v>344</v>
      </c>
      <c r="AB13" t="s">
        <v>34</v>
      </c>
    </row>
    <row r="14" spans="1:28" x14ac:dyDescent="0.25">
      <c r="A14" t="s">
        <v>22</v>
      </c>
      <c r="B14" t="s">
        <v>23</v>
      </c>
      <c r="C14" t="s">
        <v>135</v>
      </c>
      <c r="D14" t="s">
        <v>1051</v>
      </c>
      <c r="E14" t="s">
        <v>355</v>
      </c>
      <c r="F14" t="str">
        <f>VLOOKUP(E14,'گردش کل'!$A$1:$G$382,2,0)</f>
        <v>1403/04/03 14:59:05</v>
      </c>
      <c r="G14" t="str">
        <f>VLOOKUP(E14,'گردش کل'!$A$1:$G$382,4,0)</f>
        <v>اصلاحی</v>
      </c>
      <c r="H14">
        <f>VLOOKUP(E14,'گردش کل'!$A$1:$G$382,3,0)</f>
        <v>140302</v>
      </c>
      <c r="I14">
        <v>0</v>
      </c>
      <c r="J14">
        <v>0</v>
      </c>
      <c r="K14">
        <v>0</v>
      </c>
      <c r="L14" s="23">
        <f>VLOOKUP(E14,'گردش کل'!$A$1:$G$382,5,0)</f>
        <v>100000000</v>
      </c>
      <c r="M14" s="23">
        <f>VLOOKUP(E14,'گردش کل'!$A$1:$G$382,6,0)</f>
        <v>10000000</v>
      </c>
      <c r="N14" s="23">
        <f t="shared" si="0"/>
        <v>-100000000</v>
      </c>
      <c r="O14" s="23">
        <f t="shared" si="1"/>
        <v>-10000000</v>
      </c>
      <c r="P14" t="s">
        <v>27</v>
      </c>
      <c r="Q14" t="s">
        <v>356</v>
      </c>
      <c r="R14" t="s">
        <v>1052</v>
      </c>
      <c r="S14" t="s">
        <v>30</v>
      </c>
      <c r="T14">
        <v>140304</v>
      </c>
      <c r="U14" t="s">
        <v>30</v>
      </c>
      <c r="V14" t="s">
        <v>32</v>
      </c>
      <c r="W14" t="s">
        <v>30</v>
      </c>
      <c r="X14" t="s">
        <v>30</v>
      </c>
      <c r="Y14" t="s">
        <v>1045</v>
      </c>
      <c r="Z14">
        <v>0</v>
      </c>
      <c r="AA14" t="s">
        <v>344</v>
      </c>
      <c r="AB14" t="s">
        <v>34</v>
      </c>
    </row>
    <row r="15" spans="1:28" x14ac:dyDescent="0.25">
      <c r="A15" t="s">
        <v>22</v>
      </c>
      <c r="B15" t="s">
        <v>23</v>
      </c>
      <c r="C15" t="s">
        <v>127</v>
      </c>
      <c r="D15" t="s">
        <v>1060</v>
      </c>
      <c r="E15" t="s">
        <v>244</v>
      </c>
      <c r="F15" t="str">
        <f>VLOOKUP(E15,'گردش کل'!$A$1:$G$382,2,0)</f>
        <v>1403/06/06 01:00:00</v>
      </c>
      <c r="G15" t="str">
        <f>VLOOKUP(E15,'گردش کل'!$A$1:$G$382,4,0)</f>
        <v>اصلی</v>
      </c>
      <c r="H15">
        <f>VLOOKUP(E15,'گردش کل'!$A$1:$G$382,3,0)</f>
        <v>140302</v>
      </c>
      <c r="I15">
        <v>1615000000</v>
      </c>
      <c r="J15">
        <v>161500000</v>
      </c>
      <c r="K15">
        <v>1776500000</v>
      </c>
      <c r="L15" s="23">
        <f>VLOOKUP(E15,'گردش کل'!$A$1:$G$382,5,0)</f>
        <v>1615000000</v>
      </c>
      <c r="M15" s="23">
        <f>VLOOKUP(E15,'گردش کل'!$A$1:$G$382,6,0)</f>
        <v>161500000</v>
      </c>
      <c r="N15" s="23">
        <f t="shared" si="0"/>
        <v>0</v>
      </c>
      <c r="O15" s="23">
        <f t="shared" si="1"/>
        <v>0</v>
      </c>
      <c r="P15" t="s">
        <v>27</v>
      </c>
      <c r="Q15" t="s">
        <v>441</v>
      </c>
      <c r="R15" t="s">
        <v>1061</v>
      </c>
      <c r="S15" t="s">
        <v>31</v>
      </c>
      <c r="T15">
        <v>140304</v>
      </c>
      <c r="U15" t="s">
        <v>30</v>
      </c>
      <c r="V15" t="s">
        <v>32</v>
      </c>
      <c r="W15" t="s">
        <v>30</v>
      </c>
      <c r="X15" t="s">
        <v>441</v>
      </c>
      <c r="Y15" t="s">
        <v>1062</v>
      </c>
      <c r="Z15">
        <v>0</v>
      </c>
      <c r="AA15" t="s">
        <v>344</v>
      </c>
      <c r="AB15" t="s">
        <v>34</v>
      </c>
    </row>
  </sheetData>
  <autoFilter ref="A1:AB15" xr:uid="{42C5148A-CFB0-4E91-B390-6DEEADDB887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F1150-D86D-450A-8C81-65E4E58CF1C1}">
  <dimension ref="B1:I10"/>
  <sheetViews>
    <sheetView rightToLeft="1" tabSelected="1" zoomScale="130" zoomScaleNormal="130" workbookViewId="0">
      <selection activeCell="I9" sqref="I9"/>
    </sheetView>
  </sheetViews>
  <sheetFormatPr defaultRowHeight="18" x14ac:dyDescent="0.45"/>
  <cols>
    <col min="2" max="2" width="5.42578125" style="28" bestFit="1" customWidth="1"/>
    <col min="3" max="3" width="6.140625" style="28" bestFit="1" customWidth="1"/>
    <col min="4" max="4" width="17.85546875" style="28" bestFit="1" customWidth="1"/>
    <col min="5" max="5" width="13.5703125" style="28" bestFit="1" customWidth="1"/>
    <col min="6" max="6" width="12.7109375" style="28" bestFit="1" customWidth="1"/>
    <col min="7" max="7" width="15.42578125" style="28" bestFit="1" customWidth="1"/>
    <col min="8" max="8" width="19.7109375" style="28" bestFit="1" customWidth="1"/>
    <col min="9" max="9" width="17.7109375" style="28" bestFit="1" customWidth="1"/>
  </cols>
  <sheetData>
    <row r="1" spans="2:9" ht="18.75" thickBot="1" x14ac:dyDescent="0.5"/>
    <row r="2" spans="2:9" ht="24" x14ac:dyDescent="0.6">
      <c r="B2" s="29" t="s">
        <v>1211</v>
      </c>
      <c r="C2" s="30"/>
      <c r="D2" s="30"/>
      <c r="E2" s="30"/>
      <c r="F2" s="30"/>
      <c r="G2" s="30"/>
      <c r="H2" s="30"/>
      <c r="I2" s="31"/>
    </row>
    <row r="3" spans="2:9" ht="24" x14ac:dyDescent="0.6">
      <c r="B3" s="32" t="s">
        <v>1212</v>
      </c>
      <c r="C3" s="33" t="s">
        <v>1064</v>
      </c>
      <c r="D3" s="34" t="s">
        <v>1213</v>
      </c>
      <c r="E3" s="35" t="s">
        <v>1214</v>
      </c>
      <c r="F3" s="36"/>
      <c r="G3" s="36"/>
      <c r="H3" s="37"/>
      <c r="I3" s="38" t="s">
        <v>1215</v>
      </c>
    </row>
    <row r="4" spans="2:9" ht="19.5" x14ac:dyDescent="0.5">
      <c r="B4" s="39"/>
      <c r="C4" s="40"/>
      <c r="D4" s="41"/>
      <c r="E4" s="42" t="s">
        <v>1216</v>
      </c>
      <c r="F4" s="42" t="s">
        <v>1217</v>
      </c>
      <c r="G4" s="43" t="s">
        <v>1218</v>
      </c>
      <c r="H4" s="43" t="s">
        <v>1219</v>
      </c>
      <c r="I4" s="44"/>
    </row>
    <row r="5" spans="2:9" x14ac:dyDescent="0.45">
      <c r="B5" s="45">
        <v>1</v>
      </c>
      <c r="C5" s="46" t="s">
        <v>1069</v>
      </c>
      <c r="D5" s="47">
        <v>61325988873</v>
      </c>
      <c r="E5" s="48">
        <v>0</v>
      </c>
      <c r="F5" s="48">
        <v>0</v>
      </c>
      <c r="G5" s="48">
        <v>0</v>
      </c>
      <c r="H5" s="48">
        <v>0</v>
      </c>
      <c r="I5" s="49">
        <f>D5+E5-F5-G5-H5</f>
        <v>61325988873</v>
      </c>
    </row>
    <row r="6" spans="2:9" x14ac:dyDescent="0.45">
      <c r="B6" s="45">
        <v>2</v>
      </c>
      <c r="C6" s="46" t="s">
        <v>1070</v>
      </c>
      <c r="D6" s="47">
        <v>105193905927</v>
      </c>
      <c r="E6" s="48">
        <v>0</v>
      </c>
      <c r="F6" s="48">
        <v>0</v>
      </c>
      <c r="G6" s="48">
        <v>0</v>
      </c>
      <c r="H6" s="48">
        <v>0</v>
      </c>
      <c r="I6" s="49">
        <f t="shared" ref="I6:I8" si="0">D6+E6-F6-G6-H6</f>
        <v>105193905927</v>
      </c>
    </row>
    <row r="7" spans="2:9" x14ac:dyDescent="0.45">
      <c r="B7" s="45">
        <v>3</v>
      </c>
      <c r="C7" s="46" t="s">
        <v>1071</v>
      </c>
      <c r="D7" s="47">
        <v>92354784121</v>
      </c>
      <c r="E7" s="48">
        <v>0</v>
      </c>
      <c r="F7" s="48">
        <v>0</v>
      </c>
      <c r="G7" s="48">
        <v>1234000000</v>
      </c>
      <c r="H7" s="48">
        <v>0</v>
      </c>
      <c r="I7" s="49">
        <f t="shared" si="0"/>
        <v>91120784121</v>
      </c>
    </row>
    <row r="8" spans="2:9" x14ac:dyDescent="0.45">
      <c r="B8" s="45">
        <v>4</v>
      </c>
      <c r="C8" s="46" t="s">
        <v>1072</v>
      </c>
      <c r="D8" s="47">
        <v>87314875900</v>
      </c>
      <c r="E8" s="48">
        <v>0</v>
      </c>
      <c r="F8" s="48">
        <v>0</v>
      </c>
      <c r="G8" s="48">
        <v>11382800000</v>
      </c>
      <c r="H8" s="48">
        <v>0</v>
      </c>
      <c r="I8" s="49">
        <f t="shared" si="0"/>
        <v>75932075900</v>
      </c>
    </row>
    <row r="9" spans="2:9" ht="20.25" thickBot="1" x14ac:dyDescent="0.55000000000000004">
      <c r="B9" s="50" t="s">
        <v>1220</v>
      </c>
      <c r="C9" s="51"/>
      <c r="D9" s="52">
        <f>SUM(D5:D8)</f>
        <v>346189554821</v>
      </c>
      <c r="E9" s="52">
        <f t="shared" ref="E9:H9" si="1">SUM(E5:E8)</f>
        <v>0</v>
      </c>
      <c r="F9" s="52">
        <f t="shared" si="1"/>
        <v>0</v>
      </c>
      <c r="G9" s="52">
        <f t="shared" si="1"/>
        <v>12616800000</v>
      </c>
      <c r="H9" s="52">
        <f t="shared" si="1"/>
        <v>0</v>
      </c>
      <c r="I9" s="53">
        <f>SUM(I5:I8)</f>
        <v>333572754821</v>
      </c>
    </row>
    <row r="10" spans="2:9" x14ac:dyDescent="0.45">
      <c r="B10" s="54"/>
      <c r="C10" s="54"/>
      <c r="D10" s="55"/>
      <c r="E10" s="56"/>
      <c r="F10" s="56"/>
      <c r="G10" s="56"/>
      <c r="H10" s="56"/>
      <c r="I10" s="56"/>
    </row>
  </sheetData>
  <mergeCells count="7">
    <mergeCell ref="B9:C9"/>
    <mergeCell ref="B2:I2"/>
    <mergeCell ref="B3:B4"/>
    <mergeCell ref="C3:C4"/>
    <mergeCell ref="D3:D4"/>
    <mergeCell ref="E3:H3"/>
    <mergeCell ref="I3:I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4BDA-F678-437D-A9F7-97ED4BBC1FF0}">
  <sheetPr filterMode="1"/>
  <dimension ref="A1:H269"/>
  <sheetViews>
    <sheetView rightToLeft="1" workbookViewId="0">
      <pane ySplit="1" topLeftCell="A243" activePane="bottomLeft" state="frozen"/>
      <selection pane="bottomLeft" activeCell="D207" sqref="D207:D267"/>
    </sheetView>
  </sheetViews>
  <sheetFormatPr defaultRowHeight="14.45" customHeight="1" x14ac:dyDescent="0.25"/>
  <cols>
    <col min="1" max="1" width="10" style="1" bestFit="1" customWidth="1"/>
    <col min="2" max="2" width="8.42578125" style="22" bestFit="1" customWidth="1"/>
    <col min="3" max="3" width="9" style="1" bestFit="1" customWidth="1"/>
    <col min="4" max="4" width="14.5703125" style="1" bestFit="1" customWidth="1"/>
    <col min="5" max="5" width="13.7109375" style="1" bestFit="1" customWidth="1"/>
    <col min="6" max="6" width="13.7109375" style="22" bestFit="1" customWidth="1"/>
    <col min="7" max="7" width="24.140625" style="1" bestFit="1" customWidth="1"/>
    <col min="8" max="8" width="6.42578125" style="1" bestFit="1" customWidth="1"/>
    <col min="9" max="16384" width="9.140625" style="1"/>
  </cols>
  <sheetData>
    <row r="1" spans="1:8" ht="14.45" customHeight="1" x14ac:dyDescent="0.25">
      <c r="A1" s="15" t="s">
        <v>1076</v>
      </c>
      <c r="B1" s="16" t="s">
        <v>1077</v>
      </c>
      <c r="C1" s="15" t="s">
        <v>1078</v>
      </c>
      <c r="D1" s="15" t="s">
        <v>23</v>
      </c>
      <c r="E1" s="15" t="s">
        <v>1079</v>
      </c>
      <c r="F1" s="16" t="s">
        <v>1080</v>
      </c>
      <c r="G1" s="15" t="s">
        <v>1081</v>
      </c>
      <c r="H1" s="15" t="s">
        <v>1064</v>
      </c>
    </row>
    <row r="2" spans="1:8" ht="14.45" hidden="1" customHeight="1" x14ac:dyDescent="0.25">
      <c r="A2" s="15" t="s">
        <v>1082</v>
      </c>
      <c r="B2" s="16">
        <v>1</v>
      </c>
      <c r="C2" s="17" t="s">
        <v>1083</v>
      </c>
      <c r="D2" s="18">
        <f t="shared" ref="D2:D65" si="0">F2/110%</f>
        <v>572263990.90909088</v>
      </c>
      <c r="E2" s="18">
        <f t="shared" ref="E2:E65" si="1">D2*10%</f>
        <v>57226399.090909094</v>
      </c>
      <c r="F2" s="16">
        <v>629490390</v>
      </c>
      <c r="G2" s="15" t="s">
        <v>1084</v>
      </c>
      <c r="H2" s="15" t="s">
        <v>1069</v>
      </c>
    </row>
    <row r="3" spans="1:8" ht="14.45" hidden="1" customHeight="1" x14ac:dyDescent="0.25">
      <c r="A3" s="19" t="s">
        <v>1082</v>
      </c>
      <c r="B3" s="20">
        <v>2</v>
      </c>
      <c r="C3" s="21" t="s">
        <v>1083</v>
      </c>
      <c r="D3" s="18">
        <f t="shared" si="0"/>
        <v>792365526.36363626</v>
      </c>
      <c r="E3" s="18">
        <f t="shared" si="1"/>
        <v>79236552.636363626</v>
      </c>
      <c r="F3" s="20">
        <v>871602079</v>
      </c>
      <c r="G3" s="19" t="s">
        <v>1084</v>
      </c>
      <c r="H3" s="15" t="s">
        <v>1069</v>
      </c>
    </row>
    <row r="4" spans="1:8" ht="14.45" hidden="1" customHeight="1" x14ac:dyDescent="0.25">
      <c r="A4" s="15" t="s">
        <v>1082</v>
      </c>
      <c r="B4" s="16">
        <v>3</v>
      </c>
      <c r="C4" s="17" t="s">
        <v>1085</v>
      </c>
      <c r="D4" s="18">
        <f t="shared" si="0"/>
        <v>1585999999.9999998</v>
      </c>
      <c r="E4" s="18">
        <f t="shared" si="1"/>
        <v>158599999.99999997</v>
      </c>
      <c r="F4" s="16">
        <v>1744600000</v>
      </c>
      <c r="G4" s="15" t="s">
        <v>1084</v>
      </c>
      <c r="H4" s="15" t="s">
        <v>1069</v>
      </c>
    </row>
    <row r="5" spans="1:8" ht="14.45" hidden="1" customHeight="1" x14ac:dyDescent="0.25">
      <c r="A5" s="19" t="s">
        <v>1082</v>
      </c>
      <c r="B5" s="20">
        <v>4</v>
      </c>
      <c r="C5" s="21" t="s">
        <v>1085</v>
      </c>
      <c r="D5" s="18">
        <f t="shared" si="0"/>
        <v>1614999999.9999998</v>
      </c>
      <c r="E5" s="18">
        <f t="shared" si="1"/>
        <v>161500000</v>
      </c>
      <c r="F5" s="20">
        <v>1776500000</v>
      </c>
      <c r="G5" s="19" t="s">
        <v>1084</v>
      </c>
      <c r="H5" s="15" t="s">
        <v>1069</v>
      </c>
    </row>
    <row r="6" spans="1:8" ht="14.45" hidden="1" customHeight="1" x14ac:dyDescent="0.25">
      <c r="A6" s="15" t="s">
        <v>1082</v>
      </c>
      <c r="B6" s="16">
        <v>5</v>
      </c>
      <c r="C6" s="17" t="s">
        <v>1085</v>
      </c>
      <c r="D6" s="18">
        <f t="shared" si="0"/>
        <v>1049999999.9999999</v>
      </c>
      <c r="E6" s="18">
        <f t="shared" si="1"/>
        <v>105000000</v>
      </c>
      <c r="F6" s="16">
        <v>1155000000</v>
      </c>
      <c r="G6" s="15" t="s">
        <v>1084</v>
      </c>
      <c r="H6" s="15" t="s">
        <v>1069</v>
      </c>
    </row>
    <row r="7" spans="1:8" ht="14.45" hidden="1" customHeight="1" x14ac:dyDescent="0.25">
      <c r="A7" s="19" t="s">
        <v>1082</v>
      </c>
      <c r="B7" s="20">
        <v>6</v>
      </c>
      <c r="C7" s="21" t="s">
        <v>1086</v>
      </c>
      <c r="D7" s="18">
        <f t="shared" si="0"/>
        <v>660304604.5454545</v>
      </c>
      <c r="E7" s="18">
        <f t="shared" si="1"/>
        <v>66030460.454545453</v>
      </c>
      <c r="F7" s="20">
        <v>726335065</v>
      </c>
      <c r="G7" s="19" t="s">
        <v>1084</v>
      </c>
      <c r="H7" s="15" t="s">
        <v>1069</v>
      </c>
    </row>
    <row r="8" spans="1:8" ht="14.45" hidden="1" customHeight="1" x14ac:dyDescent="0.25">
      <c r="A8" s="15" t="s">
        <v>1082</v>
      </c>
      <c r="B8" s="16">
        <v>7</v>
      </c>
      <c r="C8" s="17" t="s">
        <v>1086</v>
      </c>
      <c r="D8" s="18">
        <f t="shared" si="0"/>
        <v>645000000</v>
      </c>
      <c r="E8" s="18">
        <f t="shared" si="1"/>
        <v>64500000</v>
      </c>
      <c r="F8" s="16">
        <v>709500000</v>
      </c>
      <c r="G8" s="15" t="s">
        <v>1084</v>
      </c>
      <c r="H8" s="15" t="s">
        <v>1069</v>
      </c>
    </row>
    <row r="9" spans="1:8" ht="14.45" hidden="1" customHeight="1" x14ac:dyDescent="0.25">
      <c r="A9" s="19" t="s">
        <v>1082</v>
      </c>
      <c r="B9" s="20">
        <v>8</v>
      </c>
      <c r="C9" s="21" t="s">
        <v>1087</v>
      </c>
      <c r="D9" s="18">
        <f t="shared" si="0"/>
        <v>967999999.99999988</v>
      </c>
      <c r="E9" s="18">
        <f t="shared" si="1"/>
        <v>96800000</v>
      </c>
      <c r="F9" s="20">
        <v>1064800000</v>
      </c>
      <c r="G9" s="19" t="s">
        <v>1084</v>
      </c>
      <c r="H9" s="15" t="s">
        <v>1069</v>
      </c>
    </row>
    <row r="10" spans="1:8" ht="14.45" hidden="1" customHeight="1" x14ac:dyDescent="0.25">
      <c r="A10" s="15" t="s">
        <v>1082</v>
      </c>
      <c r="B10" s="16">
        <v>9</v>
      </c>
      <c r="C10" s="17" t="s">
        <v>1088</v>
      </c>
      <c r="D10" s="18">
        <f t="shared" si="0"/>
        <v>1507154708.181818</v>
      </c>
      <c r="E10" s="18">
        <f t="shared" si="1"/>
        <v>150715470.81818181</v>
      </c>
      <c r="F10" s="16">
        <v>1657870179</v>
      </c>
      <c r="G10" s="15" t="s">
        <v>1084</v>
      </c>
      <c r="H10" s="15" t="s">
        <v>1069</v>
      </c>
    </row>
    <row r="11" spans="1:8" ht="14.45" hidden="1" customHeight="1" x14ac:dyDescent="0.25">
      <c r="A11" s="19" t="s">
        <v>1082</v>
      </c>
      <c r="B11" s="20">
        <v>10</v>
      </c>
      <c r="C11" s="21" t="s">
        <v>1089</v>
      </c>
      <c r="D11" s="18">
        <f t="shared" si="0"/>
        <v>867499999.99999988</v>
      </c>
      <c r="E11" s="18">
        <f t="shared" si="1"/>
        <v>86750000</v>
      </c>
      <c r="F11" s="20">
        <v>954250000</v>
      </c>
      <c r="G11" s="19" t="s">
        <v>1084</v>
      </c>
      <c r="H11" s="15" t="s">
        <v>1069</v>
      </c>
    </row>
    <row r="12" spans="1:8" ht="14.45" hidden="1" customHeight="1" x14ac:dyDescent="0.25">
      <c r="A12" s="15" t="s">
        <v>1082</v>
      </c>
      <c r="B12" s="16">
        <v>11</v>
      </c>
      <c r="C12" s="17" t="s">
        <v>1090</v>
      </c>
      <c r="D12" s="18">
        <f t="shared" si="0"/>
        <v>4137908858.181818</v>
      </c>
      <c r="E12" s="18">
        <f t="shared" si="1"/>
        <v>413790885.81818181</v>
      </c>
      <c r="F12" s="16">
        <v>4551699744</v>
      </c>
      <c r="G12" s="15" t="s">
        <v>1084</v>
      </c>
      <c r="H12" s="15" t="s">
        <v>1069</v>
      </c>
    </row>
    <row r="13" spans="1:8" ht="14.45" hidden="1" customHeight="1" x14ac:dyDescent="0.25">
      <c r="A13" s="19" t="s">
        <v>1082</v>
      </c>
      <c r="B13" s="20">
        <v>12</v>
      </c>
      <c r="C13" s="21" t="s">
        <v>1090</v>
      </c>
      <c r="D13" s="18">
        <f t="shared" si="0"/>
        <v>1188548289.090909</v>
      </c>
      <c r="E13" s="18">
        <f t="shared" si="1"/>
        <v>118854828.90909091</v>
      </c>
      <c r="F13" s="20">
        <v>1307403118</v>
      </c>
      <c r="G13" s="19" t="s">
        <v>1084</v>
      </c>
      <c r="H13" s="15" t="s">
        <v>1069</v>
      </c>
    </row>
    <row r="14" spans="1:8" ht="14.45" hidden="1" customHeight="1" x14ac:dyDescent="0.25">
      <c r="A14" s="15" t="s">
        <v>1082</v>
      </c>
      <c r="B14" s="16">
        <v>13</v>
      </c>
      <c r="C14" s="17" t="s">
        <v>1090</v>
      </c>
      <c r="D14" s="18">
        <f t="shared" si="0"/>
        <v>663064543.63636363</v>
      </c>
      <c r="E14" s="18">
        <f t="shared" si="1"/>
        <v>66306454.363636367</v>
      </c>
      <c r="F14" s="16">
        <v>729370998</v>
      </c>
      <c r="G14" s="15" t="s">
        <v>1084</v>
      </c>
      <c r="H14" s="15" t="s">
        <v>1069</v>
      </c>
    </row>
    <row r="15" spans="1:8" ht="14.45" hidden="1" customHeight="1" x14ac:dyDescent="0.25">
      <c r="A15" s="19" t="s">
        <v>1082</v>
      </c>
      <c r="B15" s="20">
        <v>14</v>
      </c>
      <c r="C15" s="21" t="s">
        <v>1090</v>
      </c>
      <c r="D15" s="18">
        <f t="shared" si="0"/>
        <v>1716791972.7272725</v>
      </c>
      <c r="E15" s="18">
        <f t="shared" si="1"/>
        <v>171679197.27272725</v>
      </c>
      <c r="F15" s="20">
        <v>1888471170</v>
      </c>
      <c r="G15" s="19" t="s">
        <v>1084</v>
      </c>
      <c r="H15" s="15" t="s">
        <v>1069</v>
      </c>
    </row>
    <row r="16" spans="1:8" ht="14.45" hidden="1" customHeight="1" x14ac:dyDescent="0.25">
      <c r="A16" s="15" t="s">
        <v>1082</v>
      </c>
      <c r="B16" s="16">
        <v>15</v>
      </c>
      <c r="C16" s="17" t="s">
        <v>1091</v>
      </c>
      <c r="D16" s="18">
        <f t="shared" si="0"/>
        <v>1440000000</v>
      </c>
      <c r="E16" s="18">
        <f t="shared" si="1"/>
        <v>144000000</v>
      </c>
      <c r="F16" s="16">
        <v>1584000000</v>
      </c>
      <c r="G16" s="15" t="s">
        <v>1084</v>
      </c>
      <c r="H16" s="15" t="s">
        <v>1069</v>
      </c>
    </row>
    <row r="17" spans="1:8" ht="14.45" hidden="1" customHeight="1" x14ac:dyDescent="0.25">
      <c r="A17" s="61" t="s">
        <v>1092</v>
      </c>
      <c r="B17" s="62">
        <v>16</v>
      </c>
      <c r="C17" s="63" t="s">
        <v>1093</v>
      </c>
      <c r="D17" s="64">
        <f t="shared" si="0"/>
        <v>2250000000</v>
      </c>
      <c r="E17" s="64">
        <f t="shared" si="1"/>
        <v>225000000</v>
      </c>
      <c r="F17" s="62">
        <v>2475000000</v>
      </c>
      <c r="G17" s="61" t="s">
        <v>1221</v>
      </c>
      <c r="H17" s="61" t="s">
        <v>1069</v>
      </c>
    </row>
    <row r="18" spans="1:8" ht="14.45" hidden="1" customHeight="1" x14ac:dyDescent="0.25">
      <c r="A18" s="15" t="s">
        <v>1082</v>
      </c>
      <c r="B18" s="16">
        <v>17</v>
      </c>
      <c r="C18" s="17" t="s">
        <v>1095</v>
      </c>
      <c r="D18" s="18">
        <f t="shared" si="0"/>
        <v>745947611.81818175</v>
      </c>
      <c r="E18" s="18">
        <f t="shared" si="1"/>
        <v>74594761.181818172</v>
      </c>
      <c r="F18" s="16">
        <v>820542373</v>
      </c>
      <c r="G18" s="15" t="s">
        <v>1084</v>
      </c>
      <c r="H18" s="15" t="s">
        <v>1069</v>
      </c>
    </row>
    <row r="19" spans="1:8" ht="14.45" hidden="1" customHeight="1" x14ac:dyDescent="0.25">
      <c r="A19" s="19" t="s">
        <v>1082</v>
      </c>
      <c r="B19" s="20">
        <v>18</v>
      </c>
      <c r="C19" s="21" t="s">
        <v>1096</v>
      </c>
      <c r="D19" s="18">
        <f t="shared" si="0"/>
        <v>99999999.999999985</v>
      </c>
      <c r="E19" s="18">
        <f t="shared" si="1"/>
        <v>9999999.9999999981</v>
      </c>
      <c r="F19" s="20">
        <v>110000000</v>
      </c>
      <c r="G19" s="19" t="s">
        <v>1094</v>
      </c>
      <c r="H19" s="15" t="s">
        <v>1069</v>
      </c>
    </row>
    <row r="20" spans="1:8" ht="14.45" hidden="1" customHeight="1" x14ac:dyDescent="0.25">
      <c r="A20" s="15" t="s">
        <v>1082</v>
      </c>
      <c r="B20" s="16">
        <v>19</v>
      </c>
      <c r="C20" s="17" t="s">
        <v>1096</v>
      </c>
      <c r="D20" s="18">
        <f t="shared" si="0"/>
        <v>2240000000</v>
      </c>
      <c r="E20" s="18">
        <f t="shared" si="1"/>
        <v>224000000</v>
      </c>
      <c r="F20" s="16">
        <v>2464000000</v>
      </c>
      <c r="G20" s="15" t="s">
        <v>1084</v>
      </c>
      <c r="H20" s="15" t="s">
        <v>1069</v>
      </c>
    </row>
    <row r="21" spans="1:8" ht="14.45" hidden="1" customHeight="1" x14ac:dyDescent="0.25">
      <c r="A21" s="19" t="s">
        <v>1082</v>
      </c>
      <c r="B21" s="20">
        <v>20</v>
      </c>
      <c r="C21" s="21" t="s">
        <v>1096</v>
      </c>
      <c r="D21" s="18">
        <f t="shared" si="0"/>
        <v>1115000000</v>
      </c>
      <c r="E21" s="18">
        <f t="shared" si="1"/>
        <v>111500000</v>
      </c>
      <c r="F21" s="20">
        <v>1226500000</v>
      </c>
      <c r="G21" s="19" t="s">
        <v>1084</v>
      </c>
      <c r="H21" s="15" t="s">
        <v>1069</v>
      </c>
    </row>
    <row r="22" spans="1:8" ht="14.45" hidden="1" customHeight="1" x14ac:dyDescent="0.25">
      <c r="A22" s="15" t="s">
        <v>1082</v>
      </c>
      <c r="B22" s="16">
        <v>21</v>
      </c>
      <c r="C22" s="17" t="s">
        <v>1096</v>
      </c>
      <c r="D22" s="18">
        <f t="shared" si="0"/>
        <v>4457300000</v>
      </c>
      <c r="E22" s="18">
        <f t="shared" si="1"/>
        <v>445730000</v>
      </c>
      <c r="F22" s="16">
        <v>4903030000</v>
      </c>
      <c r="G22" s="15" t="s">
        <v>1084</v>
      </c>
      <c r="H22" s="15" t="s">
        <v>1069</v>
      </c>
    </row>
    <row r="23" spans="1:8" ht="14.45" hidden="1" customHeight="1" x14ac:dyDescent="0.25">
      <c r="A23" s="19" t="s">
        <v>1082</v>
      </c>
      <c r="B23" s="20">
        <v>22</v>
      </c>
      <c r="C23" s="21" t="s">
        <v>1096</v>
      </c>
      <c r="D23" s="18">
        <f t="shared" si="0"/>
        <v>2258500000</v>
      </c>
      <c r="E23" s="18">
        <f t="shared" si="1"/>
        <v>225850000</v>
      </c>
      <c r="F23" s="20">
        <v>2484350000</v>
      </c>
      <c r="G23" s="19" t="s">
        <v>1084</v>
      </c>
      <c r="H23" s="15" t="s">
        <v>1069</v>
      </c>
    </row>
    <row r="24" spans="1:8" ht="14.45" hidden="1" customHeight="1" x14ac:dyDescent="0.25">
      <c r="A24" s="15" t="s">
        <v>1082</v>
      </c>
      <c r="B24" s="16">
        <v>23</v>
      </c>
      <c r="C24" s="17" t="s">
        <v>1097</v>
      </c>
      <c r="D24" s="18">
        <f t="shared" si="0"/>
        <v>414415339.99999994</v>
      </c>
      <c r="E24" s="18">
        <f t="shared" si="1"/>
        <v>41441534</v>
      </c>
      <c r="F24" s="16">
        <v>455856874</v>
      </c>
      <c r="G24" s="15" t="s">
        <v>1084</v>
      </c>
      <c r="H24" s="15" t="s">
        <v>1069</v>
      </c>
    </row>
    <row r="25" spans="1:8" ht="14.45" hidden="1" customHeight="1" x14ac:dyDescent="0.25">
      <c r="A25" s="19" t="s">
        <v>1082</v>
      </c>
      <c r="B25" s="20">
        <v>24</v>
      </c>
      <c r="C25" s="21" t="s">
        <v>1097</v>
      </c>
      <c r="D25" s="18">
        <f t="shared" si="0"/>
        <v>99999999.999999985</v>
      </c>
      <c r="E25" s="18">
        <f t="shared" si="1"/>
        <v>9999999.9999999981</v>
      </c>
      <c r="F25" s="20">
        <v>110000000</v>
      </c>
      <c r="G25" s="19" t="s">
        <v>1094</v>
      </c>
      <c r="H25" s="15" t="s">
        <v>1069</v>
      </c>
    </row>
    <row r="26" spans="1:8" ht="14.45" hidden="1" customHeight="1" x14ac:dyDescent="0.25">
      <c r="A26" s="15" t="s">
        <v>1082</v>
      </c>
      <c r="B26" s="16">
        <v>25</v>
      </c>
      <c r="C26" s="17" t="s">
        <v>1097</v>
      </c>
      <c r="D26" s="18">
        <f t="shared" si="0"/>
        <v>1170000000</v>
      </c>
      <c r="E26" s="18">
        <f t="shared" si="1"/>
        <v>117000000</v>
      </c>
      <c r="F26" s="16">
        <v>1287000000</v>
      </c>
      <c r="G26" s="15" t="s">
        <v>1084</v>
      </c>
      <c r="H26" s="15" t="s">
        <v>1069</v>
      </c>
    </row>
    <row r="27" spans="1:8" ht="14.45" hidden="1" customHeight="1" x14ac:dyDescent="0.25">
      <c r="A27" s="19" t="s">
        <v>1082</v>
      </c>
      <c r="B27" s="20">
        <v>26</v>
      </c>
      <c r="C27" s="21" t="s">
        <v>1097</v>
      </c>
      <c r="D27" s="18">
        <f t="shared" si="0"/>
        <v>1080000000</v>
      </c>
      <c r="E27" s="18">
        <f t="shared" si="1"/>
        <v>108000000</v>
      </c>
      <c r="F27" s="20">
        <v>1188000000</v>
      </c>
      <c r="G27" s="19" t="s">
        <v>1084</v>
      </c>
      <c r="H27" s="15" t="s">
        <v>1069</v>
      </c>
    </row>
    <row r="28" spans="1:8" ht="14.45" hidden="1" customHeight="1" x14ac:dyDescent="0.25">
      <c r="A28" s="15" t="s">
        <v>1082</v>
      </c>
      <c r="B28" s="16">
        <v>27</v>
      </c>
      <c r="C28" s="17" t="s">
        <v>1098</v>
      </c>
      <c r="D28" s="18">
        <f t="shared" si="0"/>
        <v>1377000000</v>
      </c>
      <c r="E28" s="18">
        <f t="shared" si="1"/>
        <v>137700000</v>
      </c>
      <c r="F28" s="16">
        <v>1514700000</v>
      </c>
      <c r="G28" s="15" t="s">
        <v>1084</v>
      </c>
      <c r="H28" s="15" t="s">
        <v>1069</v>
      </c>
    </row>
    <row r="29" spans="1:8" ht="14.45" hidden="1" customHeight="1" x14ac:dyDescent="0.25">
      <c r="A29" s="19" t="s">
        <v>1082</v>
      </c>
      <c r="B29" s="20">
        <v>28</v>
      </c>
      <c r="C29" s="21" t="s">
        <v>1099</v>
      </c>
      <c r="D29" s="18">
        <f t="shared" si="0"/>
        <v>249999999.99999997</v>
      </c>
      <c r="E29" s="18">
        <f t="shared" si="1"/>
        <v>25000000</v>
      </c>
      <c r="F29" s="20">
        <v>275000000</v>
      </c>
      <c r="G29" s="19" t="s">
        <v>1094</v>
      </c>
      <c r="H29" s="15" t="s">
        <v>1069</v>
      </c>
    </row>
    <row r="30" spans="1:8" ht="14.45" hidden="1" customHeight="1" x14ac:dyDescent="0.25">
      <c r="A30" s="15" t="s">
        <v>1082</v>
      </c>
      <c r="B30" s="16">
        <v>29</v>
      </c>
      <c r="C30" s="17" t="s">
        <v>1100</v>
      </c>
      <c r="D30" s="18">
        <f t="shared" si="0"/>
        <v>219999999.99999997</v>
      </c>
      <c r="E30" s="18">
        <f t="shared" si="1"/>
        <v>22000000</v>
      </c>
      <c r="F30" s="16">
        <v>242000000</v>
      </c>
      <c r="G30" s="15" t="s">
        <v>1084</v>
      </c>
      <c r="H30" s="15" t="s">
        <v>1069</v>
      </c>
    </row>
    <row r="31" spans="1:8" ht="14.45" hidden="1" customHeight="1" x14ac:dyDescent="0.25">
      <c r="A31" s="19" t="s">
        <v>1082</v>
      </c>
      <c r="B31" s="20">
        <v>30</v>
      </c>
      <c r="C31" s="21" t="s">
        <v>1100</v>
      </c>
      <c r="D31" s="18">
        <f t="shared" si="0"/>
        <v>3979999999.9999995</v>
      </c>
      <c r="E31" s="18">
        <f t="shared" si="1"/>
        <v>398000000</v>
      </c>
      <c r="F31" s="20">
        <v>4378000000</v>
      </c>
      <c r="G31" s="19" t="s">
        <v>1084</v>
      </c>
      <c r="H31" s="15" t="s">
        <v>1069</v>
      </c>
    </row>
    <row r="32" spans="1:8" ht="14.45" hidden="1" customHeight="1" x14ac:dyDescent="0.25">
      <c r="A32" s="15" t="s">
        <v>1082</v>
      </c>
      <c r="B32" s="16">
        <v>31</v>
      </c>
      <c r="C32" s="17" t="s">
        <v>1101</v>
      </c>
      <c r="D32" s="18">
        <f t="shared" si="0"/>
        <v>2480000000</v>
      </c>
      <c r="E32" s="18">
        <f t="shared" si="1"/>
        <v>248000000</v>
      </c>
      <c r="F32" s="16">
        <v>2728000000</v>
      </c>
      <c r="G32" s="15" t="s">
        <v>1084</v>
      </c>
      <c r="H32" s="15" t="s">
        <v>1069</v>
      </c>
    </row>
    <row r="33" spans="1:8" ht="14.45" hidden="1" customHeight="1" x14ac:dyDescent="0.25">
      <c r="A33" s="19" t="s">
        <v>1082</v>
      </c>
      <c r="B33" s="20">
        <v>32</v>
      </c>
      <c r="C33" s="21" t="s">
        <v>1102</v>
      </c>
      <c r="D33" s="18">
        <f t="shared" si="0"/>
        <v>2170000000</v>
      </c>
      <c r="E33" s="18">
        <f t="shared" si="1"/>
        <v>217000000</v>
      </c>
      <c r="F33" s="20">
        <v>2387000000</v>
      </c>
      <c r="G33" s="19" t="s">
        <v>1084</v>
      </c>
      <c r="H33" s="15" t="s">
        <v>1069</v>
      </c>
    </row>
    <row r="34" spans="1:8" ht="14.45" hidden="1" customHeight="1" x14ac:dyDescent="0.25">
      <c r="A34" s="15" t="s">
        <v>1082</v>
      </c>
      <c r="B34" s="16">
        <v>33</v>
      </c>
      <c r="C34" s="17" t="s">
        <v>1102</v>
      </c>
      <c r="D34" s="18">
        <f t="shared" si="0"/>
        <v>552000000</v>
      </c>
      <c r="E34" s="18">
        <f t="shared" si="1"/>
        <v>55200000</v>
      </c>
      <c r="F34" s="16">
        <v>607200000</v>
      </c>
      <c r="G34" s="15" t="s">
        <v>1084</v>
      </c>
      <c r="H34" s="15" t="s">
        <v>1069</v>
      </c>
    </row>
    <row r="35" spans="1:8" ht="14.45" hidden="1" customHeight="1" x14ac:dyDescent="0.25">
      <c r="A35" s="19" t="s">
        <v>1082</v>
      </c>
      <c r="B35" s="20">
        <v>34</v>
      </c>
      <c r="C35" s="21" t="s">
        <v>1103</v>
      </c>
      <c r="D35" s="18">
        <f t="shared" si="0"/>
        <v>1491895223.6363635</v>
      </c>
      <c r="E35" s="18">
        <f t="shared" si="1"/>
        <v>149189522.36363634</v>
      </c>
      <c r="F35" s="20">
        <v>1641084746</v>
      </c>
      <c r="G35" s="19" t="s">
        <v>1084</v>
      </c>
      <c r="H35" s="15" t="s">
        <v>1069</v>
      </c>
    </row>
    <row r="36" spans="1:8" ht="14.45" hidden="1" customHeight="1" x14ac:dyDescent="0.25">
      <c r="A36" s="15" t="s">
        <v>1082</v>
      </c>
      <c r="B36" s="16">
        <v>35</v>
      </c>
      <c r="C36" s="17" t="s">
        <v>1103</v>
      </c>
      <c r="D36" s="18">
        <f t="shared" si="0"/>
        <v>572263990.90909088</v>
      </c>
      <c r="E36" s="18">
        <f t="shared" si="1"/>
        <v>57226399.090909094</v>
      </c>
      <c r="F36" s="16">
        <v>629490390</v>
      </c>
      <c r="G36" s="15" t="s">
        <v>1084</v>
      </c>
      <c r="H36" s="15" t="s">
        <v>1069</v>
      </c>
    </row>
    <row r="37" spans="1:8" ht="14.45" hidden="1" customHeight="1" x14ac:dyDescent="0.25">
      <c r="A37" s="19" t="s">
        <v>1082</v>
      </c>
      <c r="B37" s="20">
        <v>36</v>
      </c>
      <c r="C37" s="21" t="s">
        <v>1103</v>
      </c>
      <c r="D37" s="18">
        <f t="shared" si="0"/>
        <v>2818024311.8181815</v>
      </c>
      <c r="E37" s="18">
        <f t="shared" si="1"/>
        <v>281802431.18181819</v>
      </c>
      <c r="F37" s="20">
        <v>3099826743</v>
      </c>
      <c r="G37" s="19" t="s">
        <v>1084</v>
      </c>
      <c r="H37" s="15" t="s">
        <v>1069</v>
      </c>
    </row>
    <row r="38" spans="1:8" ht="14.45" hidden="1" customHeight="1" x14ac:dyDescent="0.25">
      <c r="A38" s="15" t="s">
        <v>1082</v>
      </c>
      <c r="B38" s="16">
        <v>37</v>
      </c>
      <c r="C38" s="17" t="s">
        <v>1104</v>
      </c>
      <c r="D38" s="18">
        <f t="shared" si="0"/>
        <v>4487000000</v>
      </c>
      <c r="E38" s="18">
        <f t="shared" si="1"/>
        <v>448700000</v>
      </c>
      <c r="F38" s="16">
        <v>4935700000</v>
      </c>
      <c r="G38" s="15" t="s">
        <v>1084</v>
      </c>
      <c r="H38" s="15" t="s">
        <v>1069</v>
      </c>
    </row>
    <row r="39" spans="1:8" ht="14.45" hidden="1" customHeight="1" x14ac:dyDescent="0.25">
      <c r="A39" s="19" t="s">
        <v>1082</v>
      </c>
      <c r="B39" s="20">
        <v>38</v>
      </c>
      <c r="C39" s="21" t="s">
        <v>1105</v>
      </c>
      <c r="D39" s="18">
        <f t="shared" si="0"/>
        <v>4013739899.9999995</v>
      </c>
      <c r="E39" s="18">
        <f t="shared" si="1"/>
        <v>401373990</v>
      </c>
      <c r="F39" s="20">
        <v>4415113890</v>
      </c>
      <c r="G39" s="19" t="s">
        <v>1094</v>
      </c>
      <c r="H39" s="15" t="s">
        <v>1069</v>
      </c>
    </row>
    <row r="40" spans="1:8" ht="14.45" hidden="1" customHeight="1" x14ac:dyDescent="0.25">
      <c r="A40" s="15" t="s">
        <v>1082</v>
      </c>
      <c r="B40" s="16">
        <v>39</v>
      </c>
      <c r="C40" s="17" t="s">
        <v>1106</v>
      </c>
      <c r="D40" s="18">
        <f t="shared" si="0"/>
        <v>720000000</v>
      </c>
      <c r="E40" s="18">
        <f t="shared" si="1"/>
        <v>72000000</v>
      </c>
      <c r="F40" s="16">
        <v>792000000</v>
      </c>
      <c r="G40" s="15" t="s">
        <v>1084</v>
      </c>
      <c r="H40" s="15" t="s">
        <v>1069</v>
      </c>
    </row>
    <row r="41" spans="1:8" ht="14.45" hidden="1" customHeight="1" x14ac:dyDescent="0.25">
      <c r="A41" s="19" t="s">
        <v>1082</v>
      </c>
      <c r="B41" s="20">
        <v>40</v>
      </c>
      <c r="C41" s="21" t="s">
        <v>1106</v>
      </c>
      <c r="D41" s="18">
        <f t="shared" si="0"/>
        <v>720000000</v>
      </c>
      <c r="E41" s="18">
        <f t="shared" si="1"/>
        <v>72000000</v>
      </c>
      <c r="F41" s="20">
        <v>792000000</v>
      </c>
      <c r="G41" s="19" t="s">
        <v>1084</v>
      </c>
      <c r="H41" s="15" t="s">
        <v>1069</v>
      </c>
    </row>
    <row r="42" spans="1:8" ht="14.45" hidden="1" customHeight="1" x14ac:dyDescent="0.25">
      <c r="A42" s="15" t="s">
        <v>1082</v>
      </c>
      <c r="B42" s="16">
        <v>41</v>
      </c>
      <c r="C42" s="17" t="s">
        <v>1106</v>
      </c>
      <c r="D42" s="18">
        <f t="shared" si="0"/>
        <v>720000000</v>
      </c>
      <c r="E42" s="18">
        <f t="shared" si="1"/>
        <v>72000000</v>
      </c>
      <c r="F42" s="16">
        <v>792000000</v>
      </c>
      <c r="G42" s="15" t="s">
        <v>1084</v>
      </c>
      <c r="H42" s="15" t="s">
        <v>1069</v>
      </c>
    </row>
    <row r="43" spans="1:8" ht="14.45" hidden="1" customHeight="1" x14ac:dyDescent="0.25">
      <c r="A43" s="19" t="s">
        <v>1082</v>
      </c>
      <c r="B43" s="20">
        <v>42</v>
      </c>
      <c r="C43" s="21" t="s">
        <v>1107</v>
      </c>
      <c r="D43" s="18">
        <f t="shared" si="0"/>
        <v>974999999.99999988</v>
      </c>
      <c r="E43" s="18">
        <f t="shared" si="1"/>
        <v>97500000</v>
      </c>
      <c r="F43" s="20">
        <v>1072500000</v>
      </c>
      <c r="G43" s="19" t="s">
        <v>1084</v>
      </c>
      <c r="H43" s="15" t="s">
        <v>1069</v>
      </c>
    </row>
    <row r="44" spans="1:8" ht="14.45" hidden="1" customHeight="1" x14ac:dyDescent="0.25">
      <c r="A44" s="15" t="s">
        <v>1082</v>
      </c>
      <c r="B44" s="16">
        <v>43</v>
      </c>
      <c r="C44" s="17" t="s">
        <v>1108</v>
      </c>
      <c r="D44" s="18">
        <f t="shared" si="0"/>
        <v>312000000</v>
      </c>
      <c r="E44" s="18">
        <f t="shared" si="1"/>
        <v>31200000</v>
      </c>
      <c r="F44" s="16">
        <v>343200000</v>
      </c>
      <c r="G44" s="15" t="s">
        <v>1084</v>
      </c>
      <c r="H44" s="15" t="s">
        <v>1069</v>
      </c>
    </row>
    <row r="45" spans="1:8" ht="14.45" hidden="1" customHeight="1" x14ac:dyDescent="0.25">
      <c r="A45" s="19" t="s">
        <v>1082</v>
      </c>
      <c r="B45" s="20">
        <v>44</v>
      </c>
      <c r="C45" s="21" t="s">
        <v>1108</v>
      </c>
      <c r="D45" s="18">
        <v>376000000</v>
      </c>
      <c r="E45" s="18">
        <f t="shared" si="1"/>
        <v>37600000</v>
      </c>
      <c r="F45" s="20">
        <v>325600000</v>
      </c>
      <c r="G45" s="19" t="s">
        <v>1094</v>
      </c>
      <c r="H45" s="15" t="s">
        <v>1069</v>
      </c>
    </row>
    <row r="46" spans="1:8" ht="14.45" hidden="1" customHeight="1" x14ac:dyDescent="0.25">
      <c r="A46" s="15" t="s">
        <v>1082</v>
      </c>
      <c r="B46" s="16">
        <v>45</v>
      </c>
      <c r="C46" s="17" t="s">
        <v>1109</v>
      </c>
      <c r="D46" s="18">
        <f t="shared" si="0"/>
        <v>1100507675.4545453</v>
      </c>
      <c r="E46" s="18">
        <f t="shared" si="1"/>
        <v>110050767.54545453</v>
      </c>
      <c r="F46" s="16">
        <v>1210558443</v>
      </c>
      <c r="G46" s="15" t="s">
        <v>1084</v>
      </c>
      <c r="H46" s="15" t="s">
        <v>1070</v>
      </c>
    </row>
    <row r="47" spans="1:8" ht="14.45" hidden="1" customHeight="1" x14ac:dyDescent="0.25">
      <c r="A47" s="19" t="s">
        <v>1082</v>
      </c>
      <c r="B47" s="20">
        <v>46</v>
      </c>
      <c r="C47" s="21" t="s">
        <v>1109</v>
      </c>
      <c r="D47" s="18">
        <f t="shared" si="0"/>
        <v>1699102893.6363635</v>
      </c>
      <c r="E47" s="18">
        <f t="shared" si="1"/>
        <v>169910289.36363637</v>
      </c>
      <c r="F47" s="20">
        <v>1869013183</v>
      </c>
      <c r="G47" s="19" t="s">
        <v>1084</v>
      </c>
      <c r="H47" s="15" t="s">
        <v>1070</v>
      </c>
    </row>
    <row r="48" spans="1:8" ht="14.45" hidden="1" customHeight="1" x14ac:dyDescent="0.25">
      <c r="A48" s="15" t="s">
        <v>1082</v>
      </c>
      <c r="B48" s="16">
        <v>47</v>
      </c>
      <c r="C48" s="17" t="s">
        <v>1109</v>
      </c>
      <c r="D48" s="18">
        <f t="shared" si="0"/>
        <v>514999999.99999994</v>
      </c>
      <c r="E48" s="18">
        <f t="shared" si="1"/>
        <v>51500000</v>
      </c>
      <c r="F48" s="16">
        <v>566500000</v>
      </c>
      <c r="G48" s="15" t="s">
        <v>1084</v>
      </c>
      <c r="H48" s="15" t="s">
        <v>1070</v>
      </c>
    </row>
    <row r="49" spans="1:8" ht="14.45" hidden="1" customHeight="1" x14ac:dyDescent="0.25">
      <c r="A49" s="19" t="s">
        <v>1082</v>
      </c>
      <c r="B49" s="20">
        <v>48</v>
      </c>
      <c r="C49" s="21" t="s">
        <v>1110</v>
      </c>
      <c r="D49" s="18">
        <f t="shared" si="0"/>
        <v>1624999999.9999998</v>
      </c>
      <c r="E49" s="18">
        <f t="shared" si="1"/>
        <v>162500000</v>
      </c>
      <c r="F49" s="20">
        <v>1787500000</v>
      </c>
      <c r="G49" s="19" t="s">
        <v>1084</v>
      </c>
      <c r="H49" s="15" t="s">
        <v>1070</v>
      </c>
    </row>
    <row r="50" spans="1:8" ht="14.45" hidden="1" customHeight="1" x14ac:dyDescent="0.25">
      <c r="A50" s="15" t="s">
        <v>1082</v>
      </c>
      <c r="B50" s="16">
        <v>49</v>
      </c>
      <c r="C50" s="17" t="s">
        <v>1110</v>
      </c>
      <c r="D50" s="18">
        <f t="shared" si="0"/>
        <v>3104999999.9999995</v>
      </c>
      <c r="E50" s="18">
        <f t="shared" si="1"/>
        <v>310499999.99999994</v>
      </c>
      <c r="F50" s="16">
        <v>3415500000</v>
      </c>
      <c r="G50" s="15" t="s">
        <v>1084</v>
      </c>
      <c r="H50" s="15" t="s">
        <v>1070</v>
      </c>
    </row>
    <row r="51" spans="1:8" ht="14.45" hidden="1" customHeight="1" x14ac:dyDescent="0.25">
      <c r="A51" s="19" t="s">
        <v>1082</v>
      </c>
      <c r="B51" s="20">
        <v>50</v>
      </c>
      <c r="C51" s="21" t="s">
        <v>1111</v>
      </c>
      <c r="D51" s="18">
        <f t="shared" si="0"/>
        <v>1452670130.9090908</v>
      </c>
      <c r="E51" s="18">
        <f t="shared" si="1"/>
        <v>145267013.09090909</v>
      </c>
      <c r="F51" s="20">
        <v>1597937144</v>
      </c>
      <c r="G51" s="19" t="s">
        <v>1084</v>
      </c>
      <c r="H51" s="15" t="s">
        <v>1070</v>
      </c>
    </row>
    <row r="52" spans="1:8" ht="14.45" hidden="1" customHeight="1" x14ac:dyDescent="0.25">
      <c r="A52" s="15" t="s">
        <v>1082</v>
      </c>
      <c r="B52" s="16">
        <v>51</v>
      </c>
      <c r="C52" s="17" t="s">
        <v>1111</v>
      </c>
      <c r="D52" s="18">
        <f t="shared" si="0"/>
        <v>1036038349.9999999</v>
      </c>
      <c r="E52" s="18">
        <f t="shared" si="1"/>
        <v>103603835</v>
      </c>
      <c r="F52" s="16">
        <v>1139642185</v>
      </c>
      <c r="G52" s="15" t="s">
        <v>1084</v>
      </c>
      <c r="H52" s="15" t="s">
        <v>1070</v>
      </c>
    </row>
    <row r="53" spans="1:8" ht="14.45" hidden="1" customHeight="1" x14ac:dyDescent="0.25">
      <c r="A53" s="61" t="s">
        <v>1082</v>
      </c>
      <c r="B53" s="62">
        <v>52</v>
      </c>
      <c r="C53" s="63" t="s">
        <v>1112</v>
      </c>
      <c r="D53" s="64">
        <f t="shared" si="0"/>
        <v>475943591.81818175</v>
      </c>
      <c r="E53" s="64">
        <f t="shared" si="1"/>
        <v>47594359.18181818</v>
      </c>
      <c r="F53" s="62">
        <v>523537951</v>
      </c>
      <c r="G53" s="61" t="s">
        <v>1221</v>
      </c>
      <c r="H53" s="61" t="s">
        <v>1070</v>
      </c>
    </row>
    <row r="54" spans="1:8" ht="14.45" hidden="1" customHeight="1" x14ac:dyDescent="0.25">
      <c r="A54" s="15" t="s">
        <v>1082</v>
      </c>
      <c r="B54" s="16">
        <v>53</v>
      </c>
      <c r="C54" s="17" t="s">
        <v>1113</v>
      </c>
      <c r="D54" s="18">
        <f t="shared" si="0"/>
        <v>195999999.99999997</v>
      </c>
      <c r="E54" s="18">
        <f t="shared" si="1"/>
        <v>19599999.999999996</v>
      </c>
      <c r="F54" s="16">
        <v>215600000</v>
      </c>
      <c r="G54" s="15" t="s">
        <v>1084</v>
      </c>
      <c r="H54" s="15" t="s">
        <v>1070</v>
      </c>
    </row>
    <row r="55" spans="1:8" ht="14.45" hidden="1" customHeight="1" x14ac:dyDescent="0.25">
      <c r="A55" s="19" t="s">
        <v>1082</v>
      </c>
      <c r="B55" s="20">
        <v>54</v>
      </c>
      <c r="C55" s="21" t="s">
        <v>1113</v>
      </c>
      <c r="D55" s="18">
        <f t="shared" si="0"/>
        <v>140000000</v>
      </c>
      <c r="E55" s="18">
        <f t="shared" si="1"/>
        <v>14000000</v>
      </c>
      <c r="F55" s="20">
        <v>154000000</v>
      </c>
      <c r="G55" s="19" t="s">
        <v>1094</v>
      </c>
      <c r="H55" s="15" t="s">
        <v>1070</v>
      </c>
    </row>
    <row r="56" spans="1:8" ht="14.45" hidden="1" customHeight="1" x14ac:dyDescent="0.25">
      <c r="A56" s="15" t="s">
        <v>1082</v>
      </c>
      <c r="B56" s="16">
        <v>55</v>
      </c>
      <c r="C56" s="17" t="s">
        <v>1114</v>
      </c>
      <c r="D56" s="18">
        <f t="shared" si="0"/>
        <v>2436000000</v>
      </c>
      <c r="E56" s="18">
        <f t="shared" si="1"/>
        <v>243600000</v>
      </c>
      <c r="F56" s="16">
        <v>2679600000</v>
      </c>
      <c r="G56" s="15" t="s">
        <v>1084</v>
      </c>
      <c r="H56" s="15" t="s">
        <v>1070</v>
      </c>
    </row>
    <row r="57" spans="1:8" ht="14.45" hidden="1" customHeight="1" x14ac:dyDescent="0.25">
      <c r="A57" s="19" t="s">
        <v>1082</v>
      </c>
      <c r="B57" s="20">
        <v>56</v>
      </c>
      <c r="C57" s="21" t="s">
        <v>1114</v>
      </c>
      <c r="D57" s="18">
        <f t="shared" si="0"/>
        <v>119999999.99999999</v>
      </c>
      <c r="E57" s="18">
        <f t="shared" si="1"/>
        <v>12000000</v>
      </c>
      <c r="F57" s="20">
        <v>132000000</v>
      </c>
      <c r="G57" s="19" t="s">
        <v>1084</v>
      </c>
      <c r="H57" s="15" t="s">
        <v>1070</v>
      </c>
    </row>
    <row r="58" spans="1:8" ht="14.45" hidden="1" customHeight="1" x14ac:dyDescent="0.25">
      <c r="A58" s="15" t="s">
        <v>1082</v>
      </c>
      <c r="B58" s="16">
        <v>57</v>
      </c>
      <c r="C58" s="17" t="s">
        <v>1114</v>
      </c>
      <c r="D58" s="18">
        <f t="shared" si="0"/>
        <v>440203069.99999994</v>
      </c>
      <c r="E58" s="18">
        <f t="shared" si="1"/>
        <v>44020307</v>
      </c>
      <c r="F58" s="16">
        <v>484223377</v>
      </c>
      <c r="G58" s="15" t="s">
        <v>1084</v>
      </c>
      <c r="H58" s="15" t="s">
        <v>1070</v>
      </c>
    </row>
    <row r="59" spans="1:8" ht="14.45" hidden="1" customHeight="1" x14ac:dyDescent="0.25">
      <c r="A59" s="19" t="s">
        <v>1082</v>
      </c>
      <c r="B59" s="20">
        <v>58</v>
      </c>
      <c r="C59" s="21" t="s">
        <v>1115</v>
      </c>
      <c r="D59" s="18">
        <f t="shared" si="0"/>
        <v>2820000000</v>
      </c>
      <c r="E59" s="18">
        <f t="shared" si="1"/>
        <v>282000000</v>
      </c>
      <c r="F59" s="20">
        <v>3102000000</v>
      </c>
      <c r="G59" s="19" t="s">
        <v>1084</v>
      </c>
      <c r="H59" s="15" t="s">
        <v>1070</v>
      </c>
    </row>
    <row r="60" spans="1:8" ht="14.45" hidden="1" customHeight="1" x14ac:dyDescent="0.25">
      <c r="A60" s="15" t="s">
        <v>1082</v>
      </c>
      <c r="B60" s="16">
        <v>59</v>
      </c>
      <c r="C60" s="17" t="s">
        <v>1116</v>
      </c>
      <c r="D60" s="18">
        <f t="shared" si="0"/>
        <v>1077479883.6363635</v>
      </c>
      <c r="E60" s="18">
        <f t="shared" si="1"/>
        <v>107747988.36363636</v>
      </c>
      <c r="F60" s="16">
        <v>1185227872</v>
      </c>
      <c r="G60" s="15" t="s">
        <v>1084</v>
      </c>
      <c r="H60" s="15" t="s">
        <v>1070</v>
      </c>
    </row>
    <row r="61" spans="1:8" ht="14.45" hidden="1" customHeight="1" x14ac:dyDescent="0.25">
      <c r="A61" s="19" t="s">
        <v>1082</v>
      </c>
      <c r="B61" s="20">
        <v>60</v>
      </c>
      <c r="C61" s="21" t="s">
        <v>1116</v>
      </c>
      <c r="D61" s="18">
        <f t="shared" si="0"/>
        <v>99999999.999999985</v>
      </c>
      <c r="E61" s="18">
        <f t="shared" si="1"/>
        <v>9999999.9999999981</v>
      </c>
      <c r="F61" s="20">
        <v>110000000</v>
      </c>
      <c r="G61" s="19" t="s">
        <v>1094</v>
      </c>
      <c r="H61" s="15" t="s">
        <v>1070</v>
      </c>
    </row>
    <row r="62" spans="1:8" ht="14.45" hidden="1" customHeight="1" x14ac:dyDescent="0.25">
      <c r="A62" s="15" t="s">
        <v>1082</v>
      </c>
      <c r="B62" s="16">
        <v>61</v>
      </c>
      <c r="C62" s="17" t="s">
        <v>1116</v>
      </c>
      <c r="D62" s="18">
        <f t="shared" si="0"/>
        <v>99999999.999999985</v>
      </c>
      <c r="E62" s="18">
        <f t="shared" si="1"/>
        <v>9999999.9999999981</v>
      </c>
      <c r="F62" s="16">
        <v>110000000</v>
      </c>
      <c r="G62" s="15" t="s">
        <v>1094</v>
      </c>
      <c r="H62" s="15" t="s">
        <v>1070</v>
      </c>
    </row>
    <row r="63" spans="1:8" ht="14.45" hidden="1" customHeight="1" x14ac:dyDescent="0.25">
      <c r="A63" s="19" t="s">
        <v>1082</v>
      </c>
      <c r="B63" s="20">
        <v>62</v>
      </c>
      <c r="C63" s="21" t="s">
        <v>1116</v>
      </c>
      <c r="D63" s="18">
        <f t="shared" si="0"/>
        <v>249999999.99999997</v>
      </c>
      <c r="E63" s="18">
        <f t="shared" si="1"/>
        <v>25000000</v>
      </c>
      <c r="F63" s="20">
        <v>275000000</v>
      </c>
      <c r="G63" s="19" t="s">
        <v>1094</v>
      </c>
      <c r="H63" s="15" t="s">
        <v>1070</v>
      </c>
    </row>
    <row r="64" spans="1:8" ht="14.45" hidden="1" customHeight="1" x14ac:dyDescent="0.25">
      <c r="A64" s="15" t="s">
        <v>1082</v>
      </c>
      <c r="B64" s="16">
        <v>63</v>
      </c>
      <c r="C64" s="17" t="s">
        <v>1117</v>
      </c>
      <c r="D64" s="18">
        <f t="shared" si="0"/>
        <v>590000000</v>
      </c>
      <c r="E64" s="18">
        <f t="shared" si="1"/>
        <v>59000000</v>
      </c>
      <c r="F64" s="16">
        <v>649000000</v>
      </c>
      <c r="G64" s="15" t="s">
        <v>1084</v>
      </c>
      <c r="H64" s="15" t="s">
        <v>1070</v>
      </c>
    </row>
    <row r="65" spans="1:8" ht="14.45" hidden="1" customHeight="1" x14ac:dyDescent="0.25">
      <c r="A65" s="19" t="s">
        <v>1082</v>
      </c>
      <c r="B65" s="20">
        <v>64</v>
      </c>
      <c r="C65" s="21" t="s">
        <v>1117</v>
      </c>
      <c r="D65" s="18">
        <f t="shared" si="0"/>
        <v>1889999999.9999998</v>
      </c>
      <c r="E65" s="18">
        <f t="shared" si="1"/>
        <v>189000000</v>
      </c>
      <c r="F65" s="20">
        <v>2079000000</v>
      </c>
      <c r="G65" s="19" t="s">
        <v>1084</v>
      </c>
      <c r="H65" s="15" t="s">
        <v>1070</v>
      </c>
    </row>
    <row r="66" spans="1:8" ht="14.45" hidden="1" customHeight="1" x14ac:dyDescent="0.25">
      <c r="A66" s="15" t="s">
        <v>1082</v>
      </c>
      <c r="B66" s="16">
        <v>65</v>
      </c>
      <c r="C66" s="17" t="s">
        <v>1117</v>
      </c>
      <c r="D66" s="18">
        <f t="shared" ref="D66:D129" si="2">F66/110%</f>
        <v>889999999.99999988</v>
      </c>
      <c r="E66" s="18">
        <f t="shared" ref="E66:E129" si="3">D66*10%</f>
        <v>89000000</v>
      </c>
      <c r="F66" s="16">
        <v>979000000</v>
      </c>
      <c r="G66" s="15" t="s">
        <v>1084</v>
      </c>
      <c r="H66" s="15" t="s">
        <v>1070</v>
      </c>
    </row>
    <row r="67" spans="1:8" ht="14.45" hidden="1" customHeight="1" x14ac:dyDescent="0.25">
      <c r="A67" s="19" t="s">
        <v>1082</v>
      </c>
      <c r="B67" s="20">
        <v>66</v>
      </c>
      <c r="C67" s="21" t="s">
        <v>1118</v>
      </c>
      <c r="D67" s="18">
        <f t="shared" si="2"/>
        <v>759999999.99999988</v>
      </c>
      <c r="E67" s="18">
        <f t="shared" si="3"/>
        <v>75999999.999999985</v>
      </c>
      <c r="F67" s="20">
        <v>836000000</v>
      </c>
      <c r="G67" s="19" t="s">
        <v>1084</v>
      </c>
      <c r="H67" s="15" t="s">
        <v>1070</v>
      </c>
    </row>
    <row r="68" spans="1:8" ht="14.45" hidden="1" customHeight="1" x14ac:dyDescent="0.25">
      <c r="A68" s="15" t="s">
        <v>1082</v>
      </c>
      <c r="B68" s="16">
        <v>67</v>
      </c>
      <c r="C68" s="17" t="s">
        <v>1118</v>
      </c>
      <c r="D68" s="18">
        <f t="shared" si="2"/>
        <v>1595999999.9999998</v>
      </c>
      <c r="E68" s="18">
        <f t="shared" si="3"/>
        <v>159599999.99999997</v>
      </c>
      <c r="F68" s="16">
        <v>1755600000</v>
      </c>
      <c r="G68" s="15" t="s">
        <v>1084</v>
      </c>
      <c r="H68" s="15" t="s">
        <v>1070</v>
      </c>
    </row>
    <row r="69" spans="1:8" ht="14.45" hidden="1" customHeight="1" x14ac:dyDescent="0.25">
      <c r="A69" s="19" t="s">
        <v>1082</v>
      </c>
      <c r="B69" s="20">
        <v>78</v>
      </c>
      <c r="C69" s="21" t="s">
        <v>1119</v>
      </c>
      <c r="D69" s="18">
        <f t="shared" si="2"/>
        <v>670000000</v>
      </c>
      <c r="E69" s="18">
        <f t="shared" si="3"/>
        <v>67000000</v>
      </c>
      <c r="F69" s="20">
        <v>737000000</v>
      </c>
      <c r="G69" s="19" t="s">
        <v>1084</v>
      </c>
      <c r="H69" s="15" t="s">
        <v>1070</v>
      </c>
    </row>
    <row r="70" spans="1:8" ht="14.45" hidden="1" customHeight="1" x14ac:dyDescent="0.25">
      <c r="A70" s="15" t="s">
        <v>1082</v>
      </c>
      <c r="B70" s="16">
        <v>79</v>
      </c>
      <c r="C70" s="17" t="s">
        <v>1119</v>
      </c>
      <c r="D70" s="18">
        <f t="shared" si="2"/>
        <v>1049999999.9999999</v>
      </c>
      <c r="E70" s="18">
        <f t="shared" si="3"/>
        <v>105000000</v>
      </c>
      <c r="F70" s="16">
        <v>1155000000</v>
      </c>
      <c r="G70" s="15" t="s">
        <v>1084</v>
      </c>
      <c r="H70" s="15" t="s">
        <v>1070</v>
      </c>
    </row>
    <row r="71" spans="1:8" ht="14.45" hidden="1" customHeight="1" x14ac:dyDescent="0.25">
      <c r="A71" s="19" t="s">
        <v>1082</v>
      </c>
      <c r="B71" s="20">
        <v>80</v>
      </c>
      <c r="C71" s="21" t="s">
        <v>1119</v>
      </c>
      <c r="D71" s="18">
        <f t="shared" si="2"/>
        <v>499999999.99999994</v>
      </c>
      <c r="E71" s="18">
        <f t="shared" si="3"/>
        <v>50000000</v>
      </c>
      <c r="F71" s="20">
        <v>550000000</v>
      </c>
      <c r="G71" s="15" t="s">
        <v>1120</v>
      </c>
      <c r="H71" s="15" t="s">
        <v>1070</v>
      </c>
    </row>
    <row r="72" spans="1:8" ht="14.45" hidden="1" customHeight="1" x14ac:dyDescent="0.25">
      <c r="A72" s="15" t="s">
        <v>1082</v>
      </c>
      <c r="B72" s="16">
        <v>81</v>
      </c>
      <c r="C72" s="17" t="s">
        <v>1119</v>
      </c>
      <c r="D72" s="18">
        <f t="shared" si="2"/>
        <v>415999999.99999994</v>
      </c>
      <c r="E72" s="18">
        <f t="shared" si="3"/>
        <v>41600000</v>
      </c>
      <c r="F72" s="16">
        <v>457600000</v>
      </c>
      <c r="G72" s="15" t="s">
        <v>1120</v>
      </c>
      <c r="H72" s="15" t="s">
        <v>1070</v>
      </c>
    </row>
    <row r="73" spans="1:8" ht="14.45" hidden="1" customHeight="1" x14ac:dyDescent="0.25">
      <c r="A73" s="19" t="s">
        <v>1082</v>
      </c>
      <c r="B73" s="20">
        <v>82</v>
      </c>
      <c r="C73" s="21" t="s">
        <v>1121</v>
      </c>
      <c r="D73" s="18">
        <f t="shared" si="2"/>
        <v>3899999999.9999995</v>
      </c>
      <c r="E73" s="18">
        <f t="shared" si="3"/>
        <v>390000000</v>
      </c>
      <c r="F73" s="20">
        <v>4290000000</v>
      </c>
      <c r="G73" s="19" t="s">
        <v>1084</v>
      </c>
      <c r="H73" s="15" t="s">
        <v>1070</v>
      </c>
    </row>
    <row r="74" spans="1:8" ht="14.45" hidden="1" customHeight="1" x14ac:dyDescent="0.25">
      <c r="A74" s="15" t="s">
        <v>1082</v>
      </c>
      <c r="B74" s="16">
        <v>83</v>
      </c>
      <c r="C74" s="17" t="s">
        <v>1122</v>
      </c>
      <c r="D74" s="18">
        <f t="shared" si="2"/>
        <v>135000000</v>
      </c>
      <c r="E74" s="18">
        <f t="shared" si="3"/>
        <v>13500000</v>
      </c>
      <c r="F74" s="16">
        <v>148500000</v>
      </c>
      <c r="G74" s="15" t="s">
        <v>1120</v>
      </c>
      <c r="H74" s="15" t="s">
        <v>1070</v>
      </c>
    </row>
    <row r="75" spans="1:8" ht="14.45" hidden="1" customHeight="1" x14ac:dyDescent="0.25">
      <c r="A75" s="19" t="s">
        <v>1082</v>
      </c>
      <c r="B75" s="20">
        <v>84</v>
      </c>
      <c r="C75" s="21" t="s">
        <v>1122</v>
      </c>
      <c r="D75" s="18">
        <f t="shared" si="2"/>
        <v>340000000</v>
      </c>
      <c r="E75" s="18">
        <f t="shared" si="3"/>
        <v>34000000</v>
      </c>
      <c r="F75" s="20">
        <v>374000000</v>
      </c>
      <c r="G75" s="19" t="s">
        <v>1094</v>
      </c>
      <c r="H75" s="15" t="s">
        <v>1070</v>
      </c>
    </row>
    <row r="76" spans="1:8" ht="14.45" hidden="1" customHeight="1" x14ac:dyDescent="0.25">
      <c r="A76" s="15" t="s">
        <v>1082</v>
      </c>
      <c r="B76" s="16">
        <v>85</v>
      </c>
      <c r="C76" s="17" t="s">
        <v>1123</v>
      </c>
      <c r="D76" s="18">
        <f t="shared" si="2"/>
        <v>893999999.99999988</v>
      </c>
      <c r="E76" s="18">
        <f t="shared" si="3"/>
        <v>89400000</v>
      </c>
      <c r="F76" s="16">
        <v>983400000</v>
      </c>
      <c r="G76" s="15" t="s">
        <v>1094</v>
      </c>
      <c r="H76" s="15" t="s">
        <v>1070</v>
      </c>
    </row>
    <row r="77" spans="1:8" ht="14.45" hidden="1" customHeight="1" x14ac:dyDescent="0.25">
      <c r="A77" s="19" t="s">
        <v>1082</v>
      </c>
      <c r="B77" s="20">
        <v>86</v>
      </c>
      <c r="C77" s="21" t="s">
        <v>1124</v>
      </c>
      <c r="D77" s="18">
        <f t="shared" si="2"/>
        <v>1906310563.6363635</v>
      </c>
      <c r="E77" s="18">
        <f t="shared" si="3"/>
        <v>190631056.36363637</v>
      </c>
      <c r="F77" s="20">
        <v>2096941620</v>
      </c>
      <c r="G77" s="19" t="s">
        <v>1084</v>
      </c>
      <c r="H77" s="15" t="s">
        <v>1070</v>
      </c>
    </row>
    <row r="78" spans="1:8" ht="14.45" hidden="1" customHeight="1" x14ac:dyDescent="0.25">
      <c r="A78" s="15" t="s">
        <v>1082</v>
      </c>
      <c r="B78" s="16">
        <v>87</v>
      </c>
      <c r="C78" s="17" t="s">
        <v>1124</v>
      </c>
      <c r="D78" s="18">
        <f t="shared" si="2"/>
        <v>2905340261.8181815</v>
      </c>
      <c r="E78" s="18">
        <f t="shared" si="3"/>
        <v>290534026.18181819</v>
      </c>
      <c r="F78" s="16">
        <v>3195874288</v>
      </c>
      <c r="G78" s="15" t="s">
        <v>1084</v>
      </c>
      <c r="H78" s="15" t="s">
        <v>1070</v>
      </c>
    </row>
    <row r="79" spans="1:8" ht="14.45" hidden="1" customHeight="1" x14ac:dyDescent="0.25">
      <c r="A79" s="19" t="s">
        <v>1082</v>
      </c>
      <c r="B79" s="20">
        <v>88</v>
      </c>
      <c r="C79" s="21" t="s">
        <v>1125</v>
      </c>
      <c r="D79" s="18">
        <f t="shared" si="2"/>
        <v>2132929999.9999998</v>
      </c>
      <c r="E79" s="18">
        <f t="shared" si="3"/>
        <v>213293000</v>
      </c>
      <c r="F79" s="20">
        <v>2346223000</v>
      </c>
      <c r="G79" s="19" t="s">
        <v>1084</v>
      </c>
      <c r="H79" s="15" t="s">
        <v>1070</v>
      </c>
    </row>
    <row r="80" spans="1:8" ht="14.45" hidden="1" customHeight="1" x14ac:dyDescent="0.25">
      <c r="A80" s="15" t="s">
        <v>1082</v>
      </c>
      <c r="B80" s="16">
        <v>89</v>
      </c>
      <c r="C80" s="17" t="s">
        <v>1125</v>
      </c>
      <c r="D80" s="18">
        <f t="shared" si="2"/>
        <v>2226250000</v>
      </c>
      <c r="E80" s="18">
        <f t="shared" si="3"/>
        <v>222625000</v>
      </c>
      <c r="F80" s="16">
        <v>2448875000</v>
      </c>
      <c r="G80" s="15" t="s">
        <v>1084</v>
      </c>
      <c r="H80" s="15" t="s">
        <v>1070</v>
      </c>
    </row>
    <row r="81" spans="1:8" ht="14.45" hidden="1" customHeight="1" x14ac:dyDescent="0.25">
      <c r="A81" s="19" t="s">
        <v>1082</v>
      </c>
      <c r="B81" s="20">
        <v>90</v>
      </c>
      <c r="C81" s="21" t="s">
        <v>1126</v>
      </c>
      <c r="D81" s="18">
        <f t="shared" si="2"/>
        <v>2068954429.090909</v>
      </c>
      <c r="E81" s="18">
        <f t="shared" si="3"/>
        <v>206895442.90909091</v>
      </c>
      <c r="F81" s="20">
        <v>2275849872</v>
      </c>
      <c r="G81" s="19" t="s">
        <v>1084</v>
      </c>
      <c r="H81" s="15" t="s">
        <v>1070</v>
      </c>
    </row>
    <row r="82" spans="1:8" ht="14.45" hidden="1" customHeight="1" x14ac:dyDescent="0.25">
      <c r="A82" s="15" t="s">
        <v>1082</v>
      </c>
      <c r="B82" s="16">
        <v>91</v>
      </c>
      <c r="C82" s="17" t="s">
        <v>1127</v>
      </c>
      <c r="D82" s="18">
        <f t="shared" si="2"/>
        <v>3181999999.9999995</v>
      </c>
      <c r="E82" s="18">
        <f t="shared" si="3"/>
        <v>318199999.99999994</v>
      </c>
      <c r="F82" s="16">
        <v>3500200000</v>
      </c>
      <c r="G82" s="15" t="s">
        <v>1084</v>
      </c>
      <c r="H82" s="15" t="s">
        <v>1070</v>
      </c>
    </row>
    <row r="83" spans="1:8" ht="14.45" hidden="1" customHeight="1" x14ac:dyDescent="0.25">
      <c r="A83" s="19" t="s">
        <v>1082</v>
      </c>
      <c r="B83" s="20">
        <v>92</v>
      </c>
      <c r="C83" s="21" t="s">
        <v>1128</v>
      </c>
      <c r="D83" s="18">
        <f t="shared" si="2"/>
        <v>1267000000</v>
      </c>
      <c r="E83" s="18">
        <f t="shared" si="3"/>
        <v>126700000</v>
      </c>
      <c r="F83" s="20">
        <v>1393700000</v>
      </c>
      <c r="G83" s="19" t="s">
        <v>1084</v>
      </c>
      <c r="H83" s="15" t="s">
        <v>1070</v>
      </c>
    </row>
    <row r="84" spans="1:8" ht="14.45" hidden="1" customHeight="1" x14ac:dyDescent="0.25">
      <c r="A84" s="15" t="s">
        <v>1082</v>
      </c>
      <c r="B84" s="16">
        <v>93</v>
      </c>
      <c r="C84" s="17" t="s">
        <v>1128</v>
      </c>
      <c r="D84" s="18">
        <f t="shared" si="2"/>
        <v>439999999.99999994</v>
      </c>
      <c r="E84" s="18">
        <f t="shared" si="3"/>
        <v>44000000</v>
      </c>
      <c r="F84" s="16">
        <v>484000000</v>
      </c>
      <c r="G84" s="15" t="s">
        <v>1084</v>
      </c>
      <c r="H84" s="15" t="s">
        <v>1070</v>
      </c>
    </row>
    <row r="85" spans="1:8" ht="14.45" hidden="1" customHeight="1" x14ac:dyDescent="0.25">
      <c r="A85" s="61" t="s">
        <v>1082</v>
      </c>
      <c r="B85" s="62">
        <v>94</v>
      </c>
      <c r="C85" s="63" t="s">
        <v>1128</v>
      </c>
      <c r="D85" s="64">
        <f t="shared" si="2"/>
        <v>725000000</v>
      </c>
      <c r="E85" s="64">
        <f t="shared" si="3"/>
        <v>72500000</v>
      </c>
      <c r="F85" s="62">
        <v>797500000</v>
      </c>
      <c r="G85" s="61" t="s">
        <v>1221</v>
      </c>
      <c r="H85" s="61" t="s">
        <v>1070</v>
      </c>
    </row>
    <row r="86" spans="1:8" ht="14.45" hidden="1" customHeight="1" x14ac:dyDescent="0.25">
      <c r="A86" s="15" t="s">
        <v>1082</v>
      </c>
      <c r="B86" s="16">
        <v>95</v>
      </c>
      <c r="C86" s="17" t="s">
        <v>1129</v>
      </c>
      <c r="D86" s="18">
        <f t="shared" si="2"/>
        <v>989999999.99999988</v>
      </c>
      <c r="E86" s="18">
        <f t="shared" si="3"/>
        <v>99000000</v>
      </c>
      <c r="F86" s="16">
        <v>1089000000</v>
      </c>
      <c r="G86" s="15" t="s">
        <v>1084</v>
      </c>
      <c r="H86" s="15" t="s">
        <v>1070</v>
      </c>
    </row>
    <row r="87" spans="1:8" ht="14.45" hidden="1" customHeight="1" x14ac:dyDescent="0.25">
      <c r="A87" s="61" t="s">
        <v>1082</v>
      </c>
      <c r="B87" s="62">
        <v>96</v>
      </c>
      <c r="C87" s="63" t="s">
        <v>1130</v>
      </c>
      <c r="D87" s="64">
        <f t="shared" si="2"/>
        <v>459999999.99999994</v>
      </c>
      <c r="E87" s="64">
        <f t="shared" si="3"/>
        <v>46000000</v>
      </c>
      <c r="F87" s="62">
        <v>506000000</v>
      </c>
      <c r="G87" s="61" t="s">
        <v>1221</v>
      </c>
      <c r="H87" s="61" t="s">
        <v>1070</v>
      </c>
    </row>
    <row r="88" spans="1:8" ht="14.45" hidden="1" customHeight="1" x14ac:dyDescent="0.25">
      <c r="A88" s="15" t="s">
        <v>1082</v>
      </c>
      <c r="B88" s="16">
        <v>97</v>
      </c>
      <c r="C88" s="17" t="s">
        <v>1131</v>
      </c>
      <c r="D88" s="18">
        <f t="shared" si="2"/>
        <v>497298408.18181813</v>
      </c>
      <c r="E88" s="18">
        <f t="shared" si="3"/>
        <v>49729840.818181813</v>
      </c>
      <c r="F88" s="16">
        <v>547028249</v>
      </c>
      <c r="G88" s="15" t="s">
        <v>1084</v>
      </c>
      <c r="H88" s="15" t="s">
        <v>1070</v>
      </c>
    </row>
    <row r="89" spans="1:8" ht="14.45" hidden="1" customHeight="1" x14ac:dyDescent="0.25">
      <c r="A89" s="19" t="s">
        <v>1082</v>
      </c>
      <c r="B89" s="20">
        <v>98</v>
      </c>
      <c r="C89" s="21" t="s">
        <v>1132</v>
      </c>
      <c r="D89" s="18">
        <f t="shared" si="2"/>
        <v>1626140606.3636363</v>
      </c>
      <c r="E89" s="18">
        <f t="shared" si="3"/>
        <v>162614060.63636363</v>
      </c>
      <c r="F89" s="20">
        <v>1788754667</v>
      </c>
      <c r="G89" s="19" t="s">
        <v>1084</v>
      </c>
      <c r="H89" s="15" t="s">
        <v>1070</v>
      </c>
    </row>
    <row r="90" spans="1:8" ht="14.45" hidden="1" customHeight="1" x14ac:dyDescent="0.25">
      <c r="A90" s="15" t="s">
        <v>1082</v>
      </c>
      <c r="B90" s="16">
        <v>99</v>
      </c>
      <c r="C90" s="17" t="s">
        <v>1133</v>
      </c>
      <c r="D90" s="18">
        <f t="shared" si="2"/>
        <v>924999999.99999988</v>
      </c>
      <c r="E90" s="18">
        <f t="shared" si="3"/>
        <v>92500000</v>
      </c>
      <c r="F90" s="16">
        <v>1017500000</v>
      </c>
      <c r="G90" s="15" t="s">
        <v>1094</v>
      </c>
      <c r="H90" s="15" t="s">
        <v>1070</v>
      </c>
    </row>
    <row r="91" spans="1:8" ht="14.45" hidden="1" customHeight="1" x14ac:dyDescent="0.25">
      <c r="A91" s="19" t="s">
        <v>1082</v>
      </c>
      <c r="B91" s="20">
        <v>100</v>
      </c>
      <c r="C91" s="21" t="s">
        <v>1133</v>
      </c>
      <c r="D91" s="18">
        <f t="shared" si="2"/>
        <v>399999999.99999994</v>
      </c>
      <c r="E91" s="18">
        <f t="shared" si="3"/>
        <v>39999999.999999993</v>
      </c>
      <c r="F91" s="20">
        <v>440000000</v>
      </c>
      <c r="G91" s="19" t="s">
        <v>1084</v>
      </c>
      <c r="H91" s="15" t="s">
        <v>1070</v>
      </c>
    </row>
    <row r="92" spans="1:8" ht="14.45" hidden="1" customHeight="1" x14ac:dyDescent="0.25">
      <c r="A92" s="15" t="s">
        <v>1082</v>
      </c>
      <c r="B92" s="16">
        <v>70</v>
      </c>
      <c r="C92" s="17" t="s">
        <v>1134</v>
      </c>
      <c r="D92" s="18">
        <f t="shared" si="2"/>
        <v>4013739899.9999995</v>
      </c>
      <c r="E92" s="18">
        <f t="shared" si="3"/>
        <v>401373990</v>
      </c>
      <c r="F92" s="16">
        <v>4415113890</v>
      </c>
      <c r="G92" s="15" t="s">
        <v>1084</v>
      </c>
      <c r="H92" s="15" t="s">
        <v>1070</v>
      </c>
    </row>
    <row r="93" spans="1:8" ht="14.45" hidden="1" customHeight="1" x14ac:dyDescent="0.25">
      <c r="A93" s="19" t="s">
        <v>1082</v>
      </c>
      <c r="B93" s="20">
        <v>71</v>
      </c>
      <c r="C93" s="21" t="s">
        <v>1134</v>
      </c>
      <c r="D93" s="18">
        <f t="shared" si="2"/>
        <v>1388168810</v>
      </c>
      <c r="E93" s="18">
        <f t="shared" si="3"/>
        <v>138816881</v>
      </c>
      <c r="F93" s="20">
        <v>1526985691</v>
      </c>
      <c r="G93" s="19" t="s">
        <v>1084</v>
      </c>
      <c r="H93" s="15" t="s">
        <v>1070</v>
      </c>
    </row>
    <row r="94" spans="1:8" ht="14.45" hidden="1" customHeight="1" x14ac:dyDescent="0.25">
      <c r="A94" s="15" t="s">
        <v>1082</v>
      </c>
      <c r="B94" s="16">
        <v>72</v>
      </c>
      <c r="C94" s="17" t="s">
        <v>1134</v>
      </c>
      <c r="D94" s="18">
        <f t="shared" si="2"/>
        <v>899999999.99999988</v>
      </c>
      <c r="E94" s="18">
        <f t="shared" si="3"/>
        <v>90000000</v>
      </c>
      <c r="F94" s="16">
        <v>990000000</v>
      </c>
      <c r="G94" s="15" t="s">
        <v>1094</v>
      </c>
      <c r="H94" s="15" t="s">
        <v>1070</v>
      </c>
    </row>
    <row r="95" spans="1:8" ht="14.45" hidden="1" customHeight="1" x14ac:dyDescent="0.25">
      <c r="A95" s="19" t="s">
        <v>1082</v>
      </c>
      <c r="B95" s="20">
        <v>73</v>
      </c>
      <c r="C95" s="21" t="s">
        <v>1134</v>
      </c>
      <c r="D95" s="18">
        <f t="shared" si="2"/>
        <v>899999999.99999988</v>
      </c>
      <c r="E95" s="18">
        <f t="shared" si="3"/>
        <v>90000000</v>
      </c>
      <c r="F95" s="20">
        <v>990000000</v>
      </c>
      <c r="G95" s="19" t="s">
        <v>1094</v>
      </c>
      <c r="H95" s="15" t="s">
        <v>1070</v>
      </c>
    </row>
    <row r="96" spans="1:8" ht="14.45" hidden="1" customHeight="1" x14ac:dyDescent="0.25">
      <c r="A96" s="15" t="s">
        <v>1082</v>
      </c>
      <c r="B96" s="16">
        <v>74</v>
      </c>
      <c r="C96" s="17" t="s">
        <v>1134</v>
      </c>
      <c r="D96" s="18">
        <f t="shared" si="2"/>
        <v>899999999.99999988</v>
      </c>
      <c r="E96" s="18">
        <f t="shared" si="3"/>
        <v>90000000</v>
      </c>
      <c r="F96" s="16">
        <v>990000000</v>
      </c>
      <c r="G96" s="15" t="s">
        <v>1094</v>
      </c>
      <c r="H96" s="15" t="s">
        <v>1070</v>
      </c>
    </row>
    <row r="97" spans="1:8" ht="14.45" hidden="1" customHeight="1" x14ac:dyDescent="0.25">
      <c r="A97" s="19" t="s">
        <v>1082</v>
      </c>
      <c r="B97" s="20">
        <v>75</v>
      </c>
      <c r="C97" s="21" t="s">
        <v>1134</v>
      </c>
      <c r="D97" s="18">
        <f t="shared" si="2"/>
        <v>630000000</v>
      </c>
      <c r="E97" s="18">
        <f t="shared" si="3"/>
        <v>63000000</v>
      </c>
      <c r="F97" s="20">
        <v>693000000</v>
      </c>
      <c r="G97" s="19" t="s">
        <v>1094</v>
      </c>
      <c r="H97" s="15" t="s">
        <v>1070</v>
      </c>
    </row>
    <row r="98" spans="1:8" ht="14.45" hidden="1" customHeight="1" x14ac:dyDescent="0.25">
      <c r="A98" s="15" t="s">
        <v>1082</v>
      </c>
      <c r="B98" s="16">
        <v>76</v>
      </c>
      <c r="C98" s="17" t="s">
        <v>1134</v>
      </c>
      <c r="D98" s="18">
        <f t="shared" si="2"/>
        <v>1614999999.9999998</v>
      </c>
      <c r="E98" s="18">
        <f t="shared" si="3"/>
        <v>161500000</v>
      </c>
      <c r="F98" s="16">
        <v>1776500000</v>
      </c>
      <c r="G98" s="15" t="s">
        <v>1084</v>
      </c>
      <c r="H98" s="15" t="s">
        <v>1070</v>
      </c>
    </row>
    <row r="99" spans="1:8" ht="14.45" hidden="1" customHeight="1" x14ac:dyDescent="0.25">
      <c r="A99" s="19" t="s">
        <v>1082</v>
      </c>
      <c r="B99" s="20">
        <v>77</v>
      </c>
      <c r="C99" s="21" t="s">
        <v>1134</v>
      </c>
      <c r="D99" s="18">
        <f t="shared" si="2"/>
        <v>1029999999.9999999</v>
      </c>
      <c r="E99" s="18">
        <f t="shared" si="3"/>
        <v>103000000</v>
      </c>
      <c r="F99" s="20">
        <v>1133000000</v>
      </c>
      <c r="G99" s="19" t="s">
        <v>1084</v>
      </c>
      <c r="H99" s="15" t="s">
        <v>1070</v>
      </c>
    </row>
    <row r="100" spans="1:8" ht="14.45" hidden="1" customHeight="1" x14ac:dyDescent="0.25">
      <c r="A100" s="15" t="s">
        <v>1082</v>
      </c>
      <c r="B100" s="16">
        <v>101</v>
      </c>
      <c r="C100" s="17" t="s">
        <v>1134</v>
      </c>
      <c r="D100" s="18">
        <f t="shared" si="2"/>
        <v>2665000000</v>
      </c>
      <c r="E100" s="18">
        <f t="shared" si="3"/>
        <v>266500000</v>
      </c>
      <c r="F100" s="16">
        <v>2931500000</v>
      </c>
      <c r="G100" s="15" t="s">
        <v>1084</v>
      </c>
      <c r="H100" s="15" t="s">
        <v>1070</v>
      </c>
    </row>
    <row r="101" spans="1:8" ht="14.45" hidden="1" customHeight="1" x14ac:dyDescent="0.25">
      <c r="A101" s="19" t="s">
        <v>1082</v>
      </c>
      <c r="B101" s="20">
        <v>102</v>
      </c>
      <c r="C101" s="21" t="s">
        <v>1134</v>
      </c>
      <c r="D101" s="18">
        <f t="shared" si="2"/>
        <v>2470000000</v>
      </c>
      <c r="E101" s="18">
        <f t="shared" si="3"/>
        <v>247000000</v>
      </c>
      <c r="F101" s="20">
        <v>2717000000</v>
      </c>
      <c r="G101" s="19" t="s">
        <v>1084</v>
      </c>
      <c r="H101" s="15" t="s">
        <v>1070</v>
      </c>
    </row>
    <row r="102" spans="1:8" ht="14.45" hidden="1" customHeight="1" x14ac:dyDescent="0.25">
      <c r="A102" s="15" t="s">
        <v>1082</v>
      </c>
      <c r="B102" s="16">
        <v>103</v>
      </c>
      <c r="C102" s="17" t="s">
        <v>1134</v>
      </c>
      <c r="D102" s="18">
        <f t="shared" si="2"/>
        <v>1799999999.9999998</v>
      </c>
      <c r="E102" s="18">
        <f t="shared" si="3"/>
        <v>180000000</v>
      </c>
      <c r="F102" s="16">
        <v>1980000000</v>
      </c>
      <c r="G102" s="15" t="s">
        <v>1084</v>
      </c>
      <c r="H102" s="15" t="s">
        <v>1070</v>
      </c>
    </row>
    <row r="103" spans="1:8" ht="14.45" hidden="1" customHeight="1" x14ac:dyDescent="0.25">
      <c r="A103" s="19" t="s">
        <v>1082</v>
      </c>
      <c r="B103" s="20">
        <v>104</v>
      </c>
      <c r="C103" s="21" t="s">
        <v>1134</v>
      </c>
      <c r="D103" s="18">
        <f t="shared" si="2"/>
        <v>2325000000</v>
      </c>
      <c r="E103" s="18">
        <f t="shared" si="3"/>
        <v>232500000</v>
      </c>
      <c r="F103" s="20">
        <v>2557500000</v>
      </c>
      <c r="G103" s="19" t="s">
        <v>1084</v>
      </c>
      <c r="H103" s="15" t="s">
        <v>1070</v>
      </c>
    </row>
    <row r="104" spans="1:8" ht="14.45" hidden="1" customHeight="1" x14ac:dyDescent="0.25">
      <c r="A104" s="15" t="s">
        <v>1082</v>
      </c>
      <c r="B104" s="16">
        <v>68</v>
      </c>
      <c r="C104" s="17" t="s">
        <v>1135</v>
      </c>
      <c r="D104" s="18">
        <f t="shared" si="2"/>
        <v>2672100000</v>
      </c>
      <c r="E104" s="18">
        <f t="shared" si="3"/>
        <v>267210000</v>
      </c>
      <c r="F104" s="16">
        <v>2939310000</v>
      </c>
      <c r="G104" s="15" t="s">
        <v>1084</v>
      </c>
      <c r="H104" s="15" t="s">
        <v>1070</v>
      </c>
    </row>
    <row r="105" spans="1:8" ht="14.45" hidden="1" customHeight="1" x14ac:dyDescent="0.25">
      <c r="A105" s="19" t="s">
        <v>1082</v>
      </c>
      <c r="B105" s="20">
        <v>69</v>
      </c>
      <c r="C105" s="21" t="s">
        <v>1135</v>
      </c>
      <c r="D105" s="18">
        <f t="shared" si="2"/>
        <v>2559170000</v>
      </c>
      <c r="E105" s="18">
        <f t="shared" si="3"/>
        <v>255917000</v>
      </c>
      <c r="F105" s="20">
        <v>2815087000</v>
      </c>
      <c r="G105" s="19" t="s">
        <v>1084</v>
      </c>
      <c r="H105" s="15" t="s">
        <v>1070</v>
      </c>
    </row>
    <row r="106" spans="1:8" ht="14.45" hidden="1" customHeight="1" x14ac:dyDescent="0.25">
      <c r="A106" s="15" t="s">
        <v>1082</v>
      </c>
      <c r="B106" s="16">
        <v>105</v>
      </c>
      <c r="C106" s="17" t="s">
        <v>1136</v>
      </c>
      <c r="D106" s="18">
        <f t="shared" si="2"/>
        <v>1092500000</v>
      </c>
      <c r="E106" s="18">
        <f t="shared" si="3"/>
        <v>109250000</v>
      </c>
      <c r="F106" s="16">
        <v>1201750000</v>
      </c>
      <c r="G106" s="15" t="s">
        <v>1084</v>
      </c>
      <c r="H106" s="15" t="s">
        <v>1070</v>
      </c>
    </row>
    <row r="107" spans="1:8" ht="14.45" hidden="1" customHeight="1" x14ac:dyDescent="0.25">
      <c r="A107" s="19" t="s">
        <v>1082</v>
      </c>
      <c r="B107" s="20">
        <v>106</v>
      </c>
      <c r="C107" s="21" t="s">
        <v>1136</v>
      </c>
      <c r="D107" s="18">
        <f t="shared" si="2"/>
        <v>829999999.99999988</v>
      </c>
      <c r="E107" s="18">
        <f t="shared" si="3"/>
        <v>83000000</v>
      </c>
      <c r="F107" s="20">
        <v>913000000</v>
      </c>
      <c r="G107" s="19" t="s">
        <v>1084</v>
      </c>
      <c r="H107" s="15" t="s">
        <v>1070</v>
      </c>
    </row>
    <row r="108" spans="1:8" ht="14.45" hidden="1" customHeight="1" x14ac:dyDescent="0.25">
      <c r="A108" s="15" t="s">
        <v>1082</v>
      </c>
      <c r="B108" s="16">
        <v>107</v>
      </c>
      <c r="C108" s="17" t="s">
        <v>1137</v>
      </c>
      <c r="D108" s="18">
        <f t="shared" si="2"/>
        <v>890999999.99999988</v>
      </c>
      <c r="E108" s="18">
        <f t="shared" si="3"/>
        <v>89100000</v>
      </c>
      <c r="F108" s="16">
        <v>980100000</v>
      </c>
      <c r="G108" s="15" t="s">
        <v>1084</v>
      </c>
      <c r="H108" s="15" t="s">
        <v>1070</v>
      </c>
    </row>
    <row r="109" spans="1:8" ht="14.45" hidden="1" customHeight="1" x14ac:dyDescent="0.25">
      <c r="A109" s="19" t="s">
        <v>1082</v>
      </c>
      <c r="B109" s="20">
        <v>108</v>
      </c>
      <c r="C109" s="21" t="s">
        <v>1138</v>
      </c>
      <c r="D109" s="18">
        <f t="shared" si="2"/>
        <v>1917499999.9999998</v>
      </c>
      <c r="E109" s="18">
        <f t="shared" si="3"/>
        <v>191750000</v>
      </c>
      <c r="F109" s="20">
        <v>2109250000</v>
      </c>
      <c r="G109" s="19" t="s">
        <v>1084</v>
      </c>
      <c r="H109" s="15" t="s">
        <v>1070</v>
      </c>
    </row>
    <row r="110" spans="1:8" ht="14.45" hidden="1" customHeight="1" x14ac:dyDescent="0.25">
      <c r="A110" s="15" t="s">
        <v>1082</v>
      </c>
      <c r="B110" s="16">
        <v>109</v>
      </c>
      <c r="C110" s="17" t="s">
        <v>1138</v>
      </c>
      <c r="D110" s="18">
        <f t="shared" si="2"/>
        <v>879499999.99999988</v>
      </c>
      <c r="E110" s="18">
        <f t="shared" si="3"/>
        <v>87950000</v>
      </c>
      <c r="F110" s="16">
        <v>967450000</v>
      </c>
      <c r="G110" s="15" t="s">
        <v>1084</v>
      </c>
      <c r="H110" s="15" t="s">
        <v>1070</v>
      </c>
    </row>
    <row r="111" spans="1:8" ht="14.45" hidden="1" customHeight="1" x14ac:dyDescent="0.25">
      <c r="A111" s="19" t="s">
        <v>1082</v>
      </c>
      <c r="B111" s="20">
        <v>110</v>
      </c>
      <c r="C111" s="21" t="s">
        <v>1138</v>
      </c>
      <c r="D111" s="18">
        <f t="shared" si="2"/>
        <v>3057874999.9999995</v>
      </c>
      <c r="E111" s="18">
        <f t="shared" si="3"/>
        <v>305787499.99999994</v>
      </c>
      <c r="F111" s="20">
        <v>3363662500</v>
      </c>
      <c r="G111" s="19" t="s">
        <v>1084</v>
      </c>
      <c r="H111" s="15" t="s">
        <v>1070</v>
      </c>
    </row>
    <row r="112" spans="1:8" ht="14.45" hidden="1" customHeight="1" x14ac:dyDescent="0.25">
      <c r="A112" s="15" t="s">
        <v>1082</v>
      </c>
      <c r="B112" s="16">
        <v>111</v>
      </c>
      <c r="C112" s="17" t="s">
        <v>1138</v>
      </c>
      <c r="D112" s="18">
        <f t="shared" si="2"/>
        <v>605000000</v>
      </c>
      <c r="E112" s="18">
        <f t="shared" si="3"/>
        <v>60500000</v>
      </c>
      <c r="F112" s="16">
        <v>665500000</v>
      </c>
      <c r="G112" s="15" t="s">
        <v>1084</v>
      </c>
      <c r="H112" s="15" t="s">
        <v>1070</v>
      </c>
    </row>
    <row r="113" spans="1:8" ht="14.45" hidden="1" customHeight="1" x14ac:dyDescent="0.25">
      <c r="A113" s="61" t="s">
        <v>1082</v>
      </c>
      <c r="B113" s="62">
        <v>112</v>
      </c>
      <c r="C113" s="63" t="s">
        <v>1139</v>
      </c>
      <c r="D113" s="64">
        <f t="shared" si="2"/>
        <v>939999999.99999988</v>
      </c>
      <c r="E113" s="64">
        <f t="shared" si="3"/>
        <v>94000000</v>
      </c>
      <c r="F113" s="62">
        <v>1034000000</v>
      </c>
      <c r="G113" s="61" t="s">
        <v>1221</v>
      </c>
      <c r="H113" s="61" t="s">
        <v>1070</v>
      </c>
    </row>
    <row r="114" spans="1:8" ht="14.45" hidden="1" customHeight="1" x14ac:dyDescent="0.25">
      <c r="A114" s="15" t="s">
        <v>1082</v>
      </c>
      <c r="B114" s="16">
        <v>113</v>
      </c>
      <c r="C114" s="17" t="s">
        <v>1140</v>
      </c>
      <c r="D114" s="18">
        <f t="shared" si="2"/>
        <v>4798213462.727272</v>
      </c>
      <c r="E114" s="18">
        <f t="shared" si="3"/>
        <v>479821346.27272725</v>
      </c>
      <c r="F114" s="16">
        <v>5278034809</v>
      </c>
      <c r="G114" s="15" t="s">
        <v>1084</v>
      </c>
      <c r="H114" s="15" t="s">
        <v>1070</v>
      </c>
    </row>
    <row r="115" spans="1:8" ht="14.45" hidden="1" customHeight="1" x14ac:dyDescent="0.25">
      <c r="A115" s="19" t="s">
        <v>1092</v>
      </c>
      <c r="B115" s="20">
        <v>115</v>
      </c>
      <c r="C115" s="21" t="s">
        <v>1140</v>
      </c>
      <c r="D115" s="18">
        <f t="shared" si="2"/>
        <v>3273881186.363636</v>
      </c>
      <c r="E115" s="18">
        <f t="shared" si="3"/>
        <v>327388118.63636363</v>
      </c>
      <c r="F115" s="20">
        <v>3601269305</v>
      </c>
      <c r="G115" s="19" t="s">
        <v>1084</v>
      </c>
      <c r="H115" s="15" t="s">
        <v>1070</v>
      </c>
    </row>
    <row r="116" spans="1:8" ht="14.45" hidden="1" customHeight="1" x14ac:dyDescent="0.25">
      <c r="A116" s="15" t="s">
        <v>1082</v>
      </c>
      <c r="B116" s="16">
        <v>116</v>
      </c>
      <c r="C116" s="17" t="s">
        <v>1141</v>
      </c>
      <c r="D116" s="18">
        <f t="shared" si="2"/>
        <v>1377800000</v>
      </c>
      <c r="E116" s="18">
        <f t="shared" si="3"/>
        <v>137780000</v>
      </c>
      <c r="F116" s="16">
        <v>1515580000</v>
      </c>
      <c r="G116" s="15" t="s">
        <v>1094</v>
      </c>
      <c r="H116" s="15" t="s">
        <v>1070</v>
      </c>
    </row>
    <row r="117" spans="1:8" ht="14.45" hidden="1" customHeight="1" x14ac:dyDescent="0.25">
      <c r="A117" s="19" t="s">
        <v>1082</v>
      </c>
      <c r="B117" s="20">
        <v>117</v>
      </c>
      <c r="C117" s="21" t="s">
        <v>1141</v>
      </c>
      <c r="D117" s="18">
        <f t="shared" si="2"/>
        <v>40000000</v>
      </c>
      <c r="E117" s="18">
        <f t="shared" si="3"/>
        <v>4000000</v>
      </c>
      <c r="F117" s="20">
        <v>44000000</v>
      </c>
      <c r="G117" s="19" t="s">
        <v>1084</v>
      </c>
      <c r="H117" s="15" t="s">
        <v>1070</v>
      </c>
    </row>
    <row r="118" spans="1:8" ht="14.45" hidden="1" customHeight="1" x14ac:dyDescent="0.25">
      <c r="A118" s="15" t="s">
        <v>1082</v>
      </c>
      <c r="B118" s="16">
        <v>118</v>
      </c>
      <c r="C118" s="17" t="s">
        <v>1142</v>
      </c>
      <c r="D118" s="18">
        <f t="shared" si="2"/>
        <v>5387399420</v>
      </c>
      <c r="E118" s="18">
        <f t="shared" si="3"/>
        <v>538739942</v>
      </c>
      <c r="F118" s="16">
        <v>5926139362</v>
      </c>
      <c r="G118" s="15" t="s">
        <v>1084</v>
      </c>
      <c r="H118" s="15" t="s">
        <v>1070</v>
      </c>
    </row>
    <row r="119" spans="1:8" ht="14.45" hidden="1" customHeight="1" x14ac:dyDescent="0.25">
      <c r="A119" s="19" t="s">
        <v>1082</v>
      </c>
      <c r="B119" s="20">
        <v>119</v>
      </c>
      <c r="C119" s="21" t="s">
        <v>1142</v>
      </c>
      <c r="D119" s="18">
        <f t="shared" si="2"/>
        <v>2597198112.7272725</v>
      </c>
      <c r="E119" s="18">
        <f t="shared" si="3"/>
        <v>259719811.27272725</v>
      </c>
      <c r="F119" s="20">
        <v>2856917924</v>
      </c>
      <c r="G119" s="19" t="s">
        <v>1084</v>
      </c>
      <c r="H119" s="15" t="s">
        <v>1070</v>
      </c>
    </row>
    <row r="120" spans="1:8" ht="14.45" hidden="1" customHeight="1" x14ac:dyDescent="0.25">
      <c r="A120" s="15" t="s">
        <v>1082</v>
      </c>
      <c r="B120" s="16">
        <v>120</v>
      </c>
      <c r="C120" s="17" t="s">
        <v>1142</v>
      </c>
      <c r="D120" s="18">
        <f t="shared" si="2"/>
        <v>277633761.81818181</v>
      </c>
      <c r="E120" s="18">
        <f t="shared" si="3"/>
        <v>27763376.181818184</v>
      </c>
      <c r="F120" s="16">
        <v>305397138</v>
      </c>
      <c r="G120" s="15" t="s">
        <v>1094</v>
      </c>
      <c r="H120" s="15" t="s">
        <v>1070</v>
      </c>
    </row>
    <row r="121" spans="1:8" ht="14.45" hidden="1" customHeight="1" x14ac:dyDescent="0.25">
      <c r="A121" s="19" t="s">
        <v>1082</v>
      </c>
      <c r="B121" s="20">
        <v>121</v>
      </c>
      <c r="C121" s="21" t="s">
        <v>1143</v>
      </c>
      <c r="D121" s="18">
        <f t="shared" si="2"/>
        <v>939999999.99999988</v>
      </c>
      <c r="E121" s="18">
        <f t="shared" si="3"/>
        <v>94000000</v>
      </c>
      <c r="F121" s="20">
        <v>1034000000</v>
      </c>
      <c r="G121" s="19" t="s">
        <v>1084</v>
      </c>
      <c r="H121" s="15" t="s">
        <v>1070</v>
      </c>
    </row>
    <row r="122" spans="1:8" ht="14.45" hidden="1" customHeight="1" x14ac:dyDescent="0.25">
      <c r="A122" s="19" t="s">
        <v>1082</v>
      </c>
      <c r="B122" s="20">
        <v>122</v>
      </c>
      <c r="C122" s="21" t="s">
        <v>1144</v>
      </c>
      <c r="D122" s="18">
        <f t="shared" si="2"/>
        <v>1581499999.9999998</v>
      </c>
      <c r="E122" s="18">
        <f t="shared" si="3"/>
        <v>158149999.99999997</v>
      </c>
      <c r="F122" s="20">
        <v>1739650000</v>
      </c>
      <c r="G122" s="15" t="s">
        <v>1120</v>
      </c>
      <c r="H122" s="15" t="s">
        <v>1071</v>
      </c>
    </row>
    <row r="123" spans="1:8" ht="14.45" hidden="1" customHeight="1" x14ac:dyDescent="0.25">
      <c r="A123" s="15" t="s">
        <v>1082</v>
      </c>
      <c r="B123" s="16">
        <v>114</v>
      </c>
      <c r="C123" s="17" t="s">
        <v>1144</v>
      </c>
      <c r="D123" s="18">
        <f t="shared" si="2"/>
        <v>656000000</v>
      </c>
      <c r="E123" s="18">
        <f t="shared" si="3"/>
        <v>65600000</v>
      </c>
      <c r="F123" s="16">
        <v>721600000</v>
      </c>
      <c r="G123" s="15" t="s">
        <v>1084</v>
      </c>
      <c r="H123" s="15" t="s">
        <v>1071</v>
      </c>
    </row>
    <row r="124" spans="1:8" ht="14.45" hidden="1" customHeight="1" x14ac:dyDescent="0.25">
      <c r="A124" s="61" t="s">
        <v>1082</v>
      </c>
      <c r="B124" s="62">
        <v>123</v>
      </c>
      <c r="C124" s="63" t="s">
        <v>1145</v>
      </c>
      <c r="D124" s="64">
        <f t="shared" si="2"/>
        <v>1350000000</v>
      </c>
      <c r="E124" s="64">
        <f t="shared" si="3"/>
        <v>135000000</v>
      </c>
      <c r="F124" s="62">
        <v>1485000000</v>
      </c>
      <c r="G124" s="61" t="s">
        <v>1221</v>
      </c>
      <c r="H124" s="61" t="s">
        <v>1071</v>
      </c>
    </row>
    <row r="125" spans="1:8" ht="14.45" hidden="1" customHeight="1" x14ac:dyDescent="0.25">
      <c r="A125" s="61" t="s">
        <v>1082</v>
      </c>
      <c r="B125" s="62">
        <v>124</v>
      </c>
      <c r="C125" s="63" t="s">
        <v>1145</v>
      </c>
      <c r="D125" s="64">
        <f t="shared" si="2"/>
        <v>824999999.99999988</v>
      </c>
      <c r="E125" s="64">
        <f t="shared" si="3"/>
        <v>82500000</v>
      </c>
      <c r="F125" s="62">
        <v>907500000</v>
      </c>
      <c r="G125" s="61" t="s">
        <v>1221</v>
      </c>
      <c r="H125" s="61" t="s">
        <v>1071</v>
      </c>
    </row>
    <row r="126" spans="1:8" ht="14.45" hidden="1" customHeight="1" x14ac:dyDescent="0.25">
      <c r="A126" s="61" t="s">
        <v>1082</v>
      </c>
      <c r="B126" s="62">
        <v>125</v>
      </c>
      <c r="C126" s="63" t="s">
        <v>1145</v>
      </c>
      <c r="D126" s="64">
        <f t="shared" si="2"/>
        <v>280000000</v>
      </c>
      <c r="E126" s="64">
        <f t="shared" si="3"/>
        <v>28000000</v>
      </c>
      <c r="F126" s="62">
        <v>308000000</v>
      </c>
      <c r="G126" s="61" t="s">
        <v>1221</v>
      </c>
      <c r="H126" s="61" t="s">
        <v>1071</v>
      </c>
    </row>
    <row r="127" spans="1:8" ht="14.45" hidden="1" customHeight="1" x14ac:dyDescent="0.25">
      <c r="A127" s="61" t="s">
        <v>1082</v>
      </c>
      <c r="B127" s="62">
        <v>126</v>
      </c>
      <c r="C127" s="63" t="s">
        <v>1145</v>
      </c>
      <c r="D127" s="64">
        <f t="shared" si="2"/>
        <v>1330000000</v>
      </c>
      <c r="E127" s="64">
        <f t="shared" si="3"/>
        <v>133000000</v>
      </c>
      <c r="F127" s="62">
        <v>1463000000</v>
      </c>
      <c r="G127" s="61" t="s">
        <v>1221</v>
      </c>
      <c r="H127" s="61" t="s">
        <v>1071</v>
      </c>
    </row>
    <row r="128" spans="1:8" ht="14.45" hidden="1" customHeight="1" x14ac:dyDescent="0.25">
      <c r="A128" s="61" t="s">
        <v>1082</v>
      </c>
      <c r="B128" s="62">
        <v>127</v>
      </c>
      <c r="C128" s="63" t="s">
        <v>1145</v>
      </c>
      <c r="D128" s="64">
        <f t="shared" si="2"/>
        <v>1330000000</v>
      </c>
      <c r="E128" s="64">
        <f t="shared" si="3"/>
        <v>133000000</v>
      </c>
      <c r="F128" s="62">
        <v>1463000000</v>
      </c>
      <c r="G128" s="61" t="s">
        <v>1221</v>
      </c>
      <c r="H128" s="61" t="s">
        <v>1071</v>
      </c>
    </row>
    <row r="129" spans="1:8" ht="14.45" hidden="1" customHeight="1" x14ac:dyDescent="0.25">
      <c r="A129" s="61" t="s">
        <v>1082</v>
      </c>
      <c r="B129" s="62">
        <v>128</v>
      </c>
      <c r="C129" s="63" t="s">
        <v>1145</v>
      </c>
      <c r="D129" s="64">
        <f t="shared" si="2"/>
        <v>1330000000</v>
      </c>
      <c r="E129" s="64">
        <f t="shared" si="3"/>
        <v>133000000</v>
      </c>
      <c r="F129" s="62">
        <v>1463000000</v>
      </c>
      <c r="G129" s="61" t="s">
        <v>1221</v>
      </c>
      <c r="H129" s="61" t="s">
        <v>1071</v>
      </c>
    </row>
    <row r="130" spans="1:8" ht="14.45" hidden="1" customHeight="1" x14ac:dyDescent="0.25">
      <c r="A130" s="61" t="s">
        <v>1082</v>
      </c>
      <c r="B130" s="62">
        <v>129</v>
      </c>
      <c r="C130" s="63" t="s">
        <v>1145</v>
      </c>
      <c r="D130" s="64">
        <f t="shared" ref="D130:D193" si="4">F130/110%</f>
        <v>1330000000</v>
      </c>
      <c r="E130" s="64">
        <f t="shared" ref="E130:E193" si="5">D130*10%</f>
        <v>133000000</v>
      </c>
      <c r="F130" s="62">
        <v>1463000000</v>
      </c>
      <c r="G130" s="61" t="s">
        <v>1221</v>
      </c>
      <c r="H130" s="61" t="s">
        <v>1071</v>
      </c>
    </row>
    <row r="131" spans="1:8" ht="14.45" hidden="1" customHeight="1" x14ac:dyDescent="0.25">
      <c r="A131" s="19" t="s">
        <v>1082</v>
      </c>
      <c r="B131" s="20">
        <v>130</v>
      </c>
      <c r="C131" s="21" t="s">
        <v>1146</v>
      </c>
      <c r="D131" s="18">
        <f t="shared" si="4"/>
        <v>1949999999.9999998</v>
      </c>
      <c r="E131" s="18">
        <f t="shared" si="5"/>
        <v>195000000</v>
      </c>
      <c r="F131" s="20">
        <v>2145000000</v>
      </c>
      <c r="G131" s="19" t="s">
        <v>1084</v>
      </c>
      <c r="H131" s="15" t="s">
        <v>1071</v>
      </c>
    </row>
    <row r="132" spans="1:8" ht="14.45" hidden="1" customHeight="1" x14ac:dyDescent="0.25">
      <c r="A132" s="15" t="s">
        <v>1082</v>
      </c>
      <c r="B132" s="16">
        <v>131</v>
      </c>
      <c r="C132" s="17" t="s">
        <v>1147</v>
      </c>
      <c r="D132" s="18">
        <f t="shared" si="4"/>
        <v>2275000000</v>
      </c>
      <c r="E132" s="18">
        <f t="shared" si="5"/>
        <v>227500000</v>
      </c>
      <c r="F132" s="16">
        <v>2502500000</v>
      </c>
      <c r="G132" s="15" t="s">
        <v>1084</v>
      </c>
      <c r="H132" s="15" t="s">
        <v>1071</v>
      </c>
    </row>
    <row r="133" spans="1:8" ht="14.45" hidden="1" customHeight="1" x14ac:dyDescent="0.25">
      <c r="A133" s="19" t="s">
        <v>1082</v>
      </c>
      <c r="B133" s="20">
        <v>132</v>
      </c>
      <c r="C133" s="21" t="s">
        <v>1148</v>
      </c>
      <c r="D133" s="18">
        <f t="shared" si="4"/>
        <v>831999999.99999988</v>
      </c>
      <c r="E133" s="18">
        <f t="shared" si="5"/>
        <v>83200000</v>
      </c>
      <c r="F133" s="20">
        <v>915200000</v>
      </c>
      <c r="G133" s="19" t="s">
        <v>1084</v>
      </c>
      <c r="H133" s="15" t="s">
        <v>1071</v>
      </c>
    </row>
    <row r="134" spans="1:8" ht="14.45" hidden="1" customHeight="1" x14ac:dyDescent="0.25">
      <c r="A134" s="15" t="s">
        <v>1082</v>
      </c>
      <c r="B134" s="16">
        <v>133</v>
      </c>
      <c r="C134" s="17" t="s">
        <v>1149</v>
      </c>
      <c r="D134" s="18">
        <f t="shared" si="4"/>
        <v>369999999.99999994</v>
      </c>
      <c r="E134" s="18">
        <f t="shared" si="5"/>
        <v>36999999.999999993</v>
      </c>
      <c r="F134" s="16">
        <v>407000000</v>
      </c>
      <c r="G134" s="15" t="s">
        <v>1084</v>
      </c>
      <c r="H134" s="15" t="s">
        <v>1071</v>
      </c>
    </row>
    <row r="135" spans="1:8" ht="14.45" hidden="1" customHeight="1" x14ac:dyDescent="0.25">
      <c r="A135" s="19" t="s">
        <v>1082</v>
      </c>
      <c r="B135" s="20">
        <v>134</v>
      </c>
      <c r="C135" s="21" t="s">
        <v>1150</v>
      </c>
      <c r="D135" s="18">
        <f t="shared" si="4"/>
        <v>4754193156.363636</v>
      </c>
      <c r="E135" s="18">
        <f t="shared" si="5"/>
        <v>475419315.63636363</v>
      </c>
      <c r="F135" s="20">
        <v>5229612472</v>
      </c>
      <c r="G135" s="19" t="s">
        <v>1084</v>
      </c>
      <c r="H135" s="15" t="s">
        <v>1071</v>
      </c>
    </row>
    <row r="136" spans="1:8" ht="14.45" hidden="1" customHeight="1" x14ac:dyDescent="0.25">
      <c r="A136" s="15" t="s">
        <v>1082</v>
      </c>
      <c r="B136" s="16">
        <v>135</v>
      </c>
      <c r="C136" s="17" t="s">
        <v>1150</v>
      </c>
      <c r="D136" s="18">
        <f t="shared" si="4"/>
        <v>272500000</v>
      </c>
      <c r="E136" s="18">
        <f t="shared" si="5"/>
        <v>27250000</v>
      </c>
      <c r="F136" s="16">
        <v>299750000</v>
      </c>
      <c r="G136" s="15" t="s">
        <v>1084</v>
      </c>
      <c r="H136" s="15" t="s">
        <v>1071</v>
      </c>
    </row>
    <row r="137" spans="1:8" ht="14.45" hidden="1" customHeight="1" x14ac:dyDescent="0.25">
      <c r="A137" s="19" t="s">
        <v>1082</v>
      </c>
      <c r="B137" s="20">
        <v>136</v>
      </c>
      <c r="C137" s="21" t="s">
        <v>1150</v>
      </c>
      <c r="D137" s="18">
        <f t="shared" si="4"/>
        <v>253999999.99999997</v>
      </c>
      <c r="E137" s="18">
        <f t="shared" si="5"/>
        <v>25400000</v>
      </c>
      <c r="F137" s="20">
        <v>279400000</v>
      </c>
      <c r="G137" s="19" t="s">
        <v>1084</v>
      </c>
      <c r="H137" s="15" t="s">
        <v>1071</v>
      </c>
    </row>
    <row r="138" spans="1:8" ht="14.45" hidden="1" customHeight="1" x14ac:dyDescent="0.25">
      <c r="A138" s="15" t="s">
        <v>1082</v>
      </c>
      <c r="B138" s="16">
        <v>137</v>
      </c>
      <c r="C138" s="17" t="s">
        <v>1150</v>
      </c>
      <c r="D138" s="18">
        <f t="shared" si="4"/>
        <v>1054999999.9999999</v>
      </c>
      <c r="E138" s="18">
        <f t="shared" si="5"/>
        <v>105500000</v>
      </c>
      <c r="F138" s="16">
        <v>1160500000</v>
      </c>
      <c r="G138" s="15" t="s">
        <v>1084</v>
      </c>
      <c r="H138" s="15" t="s">
        <v>1071</v>
      </c>
    </row>
    <row r="139" spans="1:8" ht="14.45" hidden="1" customHeight="1" x14ac:dyDescent="0.25">
      <c r="A139" s="19" t="s">
        <v>1082</v>
      </c>
      <c r="B139" s="20">
        <v>138</v>
      </c>
      <c r="C139" s="21" t="s">
        <v>1151</v>
      </c>
      <c r="D139" s="18">
        <f t="shared" si="4"/>
        <v>1721999999.9999998</v>
      </c>
      <c r="E139" s="18">
        <f t="shared" si="5"/>
        <v>172200000</v>
      </c>
      <c r="F139" s="20">
        <v>1894200000</v>
      </c>
      <c r="G139" s="19" t="s">
        <v>1084</v>
      </c>
      <c r="H139" s="15" t="s">
        <v>1071</v>
      </c>
    </row>
    <row r="140" spans="1:8" ht="14.45" hidden="1" customHeight="1" x14ac:dyDescent="0.25">
      <c r="A140" s="61" t="s">
        <v>1082</v>
      </c>
      <c r="B140" s="62">
        <v>139</v>
      </c>
      <c r="C140" s="63" t="s">
        <v>1151</v>
      </c>
      <c r="D140" s="64">
        <f t="shared" si="4"/>
        <v>630000000</v>
      </c>
      <c r="E140" s="64">
        <f t="shared" si="5"/>
        <v>63000000</v>
      </c>
      <c r="F140" s="62">
        <v>693000000</v>
      </c>
      <c r="G140" s="61" t="s">
        <v>1221</v>
      </c>
      <c r="H140" s="61" t="s">
        <v>1071</v>
      </c>
    </row>
    <row r="141" spans="1:8" ht="14.45" hidden="1" customHeight="1" x14ac:dyDescent="0.25">
      <c r="A141" s="61" t="s">
        <v>1082</v>
      </c>
      <c r="B141" s="62">
        <v>140</v>
      </c>
      <c r="C141" s="63" t="s">
        <v>1151</v>
      </c>
      <c r="D141" s="64">
        <f t="shared" si="4"/>
        <v>899999999.99999988</v>
      </c>
      <c r="E141" s="64">
        <f t="shared" si="5"/>
        <v>90000000</v>
      </c>
      <c r="F141" s="62">
        <v>990000000</v>
      </c>
      <c r="G141" s="61" t="s">
        <v>1221</v>
      </c>
      <c r="H141" s="61" t="s">
        <v>1071</v>
      </c>
    </row>
    <row r="142" spans="1:8" ht="14.45" hidden="1" customHeight="1" x14ac:dyDescent="0.25">
      <c r="A142" s="61" t="s">
        <v>1082</v>
      </c>
      <c r="B142" s="62">
        <v>141</v>
      </c>
      <c r="C142" s="63" t="s">
        <v>1151</v>
      </c>
      <c r="D142" s="64">
        <f t="shared" si="4"/>
        <v>899999999.99999988</v>
      </c>
      <c r="E142" s="64">
        <f t="shared" si="5"/>
        <v>90000000</v>
      </c>
      <c r="F142" s="62">
        <v>990000000</v>
      </c>
      <c r="G142" s="61" t="s">
        <v>1221</v>
      </c>
      <c r="H142" s="61" t="s">
        <v>1071</v>
      </c>
    </row>
    <row r="143" spans="1:8" ht="14.45" hidden="1" customHeight="1" x14ac:dyDescent="0.25">
      <c r="A143" s="61" t="s">
        <v>1082</v>
      </c>
      <c r="B143" s="62">
        <v>142</v>
      </c>
      <c r="C143" s="63" t="s">
        <v>1151</v>
      </c>
      <c r="D143" s="64">
        <f t="shared" si="4"/>
        <v>899999999.99999988</v>
      </c>
      <c r="E143" s="64">
        <f t="shared" si="5"/>
        <v>90000000</v>
      </c>
      <c r="F143" s="62">
        <v>990000000</v>
      </c>
      <c r="G143" s="61" t="s">
        <v>1221</v>
      </c>
      <c r="H143" s="61" t="s">
        <v>1071</v>
      </c>
    </row>
    <row r="144" spans="1:8" ht="14.45" hidden="1" customHeight="1" x14ac:dyDescent="0.25">
      <c r="A144" s="15" t="s">
        <v>1082</v>
      </c>
      <c r="B144" s="16">
        <v>143</v>
      </c>
      <c r="C144" s="17" t="s">
        <v>1152</v>
      </c>
      <c r="D144" s="18">
        <f t="shared" si="4"/>
        <v>1350000000</v>
      </c>
      <c r="E144" s="18">
        <f t="shared" si="5"/>
        <v>135000000</v>
      </c>
      <c r="F144" s="16">
        <v>1485000000</v>
      </c>
      <c r="G144" s="15" t="s">
        <v>1120</v>
      </c>
      <c r="H144" s="15" t="s">
        <v>1071</v>
      </c>
    </row>
    <row r="145" spans="1:8" ht="14.45" hidden="1" customHeight="1" x14ac:dyDescent="0.25">
      <c r="A145" s="19" t="s">
        <v>1082</v>
      </c>
      <c r="B145" s="20">
        <v>144</v>
      </c>
      <c r="C145" s="21" t="s">
        <v>1152</v>
      </c>
      <c r="D145" s="18">
        <f t="shared" si="4"/>
        <v>1350000000</v>
      </c>
      <c r="E145" s="18">
        <f t="shared" si="5"/>
        <v>135000000</v>
      </c>
      <c r="F145" s="20">
        <v>1485000000</v>
      </c>
      <c r="G145" s="19" t="s">
        <v>1084</v>
      </c>
      <c r="H145" s="15" t="s">
        <v>1071</v>
      </c>
    </row>
    <row r="146" spans="1:8" ht="14.45" hidden="1" customHeight="1" x14ac:dyDescent="0.25">
      <c r="A146" s="15" t="s">
        <v>1082</v>
      </c>
      <c r="B146" s="16">
        <v>145</v>
      </c>
      <c r="C146" s="17" t="s">
        <v>1152</v>
      </c>
      <c r="D146" s="18">
        <f t="shared" si="4"/>
        <v>824999999.99999988</v>
      </c>
      <c r="E146" s="18">
        <f t="shared" si="5"/>
        <v>82500000</v>
      </c>
      <c r="F146" s="16">
        <v>907500000</v>
      </c>
      <c r="G146" s="15" t="s">
        <v>1084</v>
      </c>
      <c r="H146" s="15" t="s">
        <v>1071</v>
      </c>
    </row>
    <row r="147" spans="1:8" ht="14.45" hidden="1" customHeight="1" x14ac:dyDescent="0.25">
      <c r="A147" s="19" t="s">
        <v>1082</v>
      </c>
      <c r="B147" s="20">
        <v>146</v>
      </c>
      <c r="C147" s="21" t="s">
        <v>1152</v>
      </c>
      <c r="D147" s="18">
        <f t="shared" si="4"/>
        <v>280000000</v>
      </c>
      <c r="E147" s="18">
        <f t="shared" si="5"/>
        <v>28000000</v>
      </c>
      <c r="F147" s="20">
        <v>308000000</v>
      </c>
      <c r="G147" s="19" t="s">
        <v>1084</v>
      </c>
      <c r="H147" s="15" t="s">
        <v>1071</v>
      </c>
    </row>
    <row r="148" spans="1:8" ht="14.45" hidden="1" customHeight="1" x14ac:dyDescent="0.25">
      <c r="A148" s="15" t="s">
        <v>1082</v>
      </c>
      <c r="B148" s="16">
        <v>147</v>
      </c>
      <c r="C148" s="17" t="s">
        <v>1152</v>
      </c>
      <c r="D148" s="18">
        <f t="shared" si="4"/>
        <v>1330000000</v>
      </c>
      <c r="E148" s="18">
        <f t="shared" si="5"/>
        <v>133000000</v>
      </c>
      <c r="F148" s="16">
        <v>1463000000</v>
      </c>
      <c r="G148" s="15" t="s">
        <v>1084</v>
      </c>
      <c r="H148" s="15" t="s">
        <v>1071</v>
      </c>
    </row>
    <row r="149" spans="1:8" ht="14.45" hidden="1" customHeight="1" x14ac:dyDescent="0.25">
      <c r="A149" s="19" t="s">
        <v>1082</v>
      </c>
      <c r="B149" s="20">
        <v>148</v>
      </c>
      <c r="C149" s="21" t="s">
        <v>1152</v>
      </c>
      <c r="D149" s="18">
        <f t="shared" si="4"/>
        <v>1330000000</v>
      </c>
      <c r="E149" s="18">
        <f t="shared" si="5"/>
        <v>133000000</v>
      </c>
      <c r="F149" s="20">
        <v>1463000000</v>
      </c>
      <c r="G149" s="19" t="s">
        <v>1084</v>
      </c>
      <c r="H149" s="15" t="s">
        <v>1071</v>
      </c>
    </row>
    <row r="150" spans="1:8" ht="14.45" hidden="1" customHeight="1" x14ac:dyDescent="0.25">
      <c r="A150" s="15" t="s">
        <v>1082</v>
      </c>
      <c r="B150" s="16">
        <v>149</v>
      </c>
      <c r="C150" s="17" t="s">
        <v>1152</v>
      </c>
      <c r="D150" s="18">
        <f t="shared" si="4"/>
        <v>1330000000</v>
      </c>
      <c r="E150" s="18">
        <f t="shared" si="5"/>
        <v>133000000</v>
      </c>
      <c r="F150" s="16">
        <v>1463000000</v>
      </c>
      <c r="G150" s="15" t="s">
        <v>1084</v>
      </c>
      <c r="H150" s="15" t="s">
        <v>1071</v>
      </c>
    </row>
    <row r="151" spans="1:8" ht="14.45" hidden="1" customHeight="1" x14ac:dyDescent="0.25">
      <c r="A151" s="19" t="s">
        <v>1082</v>
      </c>
      <c r="B151" s="20">
        <v>150</v>
      </c>
      <c r="C151" s="21" t="s">
        <v>1152</v>
      </c>
      <c r="D151" s="18">
        <f t="shared" si="4"/>
        <v>1330000000</v>
      </c>
      <c r="E151" s="18">
        <f t="shared" si="5"/>
        <v>133000000</v>
      </c>
      <c r="F151" s="20">
        <v>1463000000</v>
      </c>
      <c r="G151" s="19" t="s">
        <v>1084</v>
      </c>
      <c r="H151" s="15" t="s">
        <v>1071</v>
      </c>
    </row>
    <row r="152" spans="1:8" ht="14.45" hidden="1" customHeight="1" x14ac:dyDescent="0.25">
      <c r="A152" s="15" t="s">
        <v>1082</v>
      </c>
      <c r="B152" s="16">
        <v>151</v>
      </c>
      <c r="C152" s="17" t="s">
        <v>1152</v>
      </c>
      <c r="D152" s="18">
        <f t="shared" si="4"/>
        <v>630000000</v>
      </c>
      <c r="E152" s="18">
        <f t="shared" si="5"/>
        <v>63000000</v>
      </c>
      <c r="F152" s="16">
        <v>693000000</v>
      </c>
      <c r="G152" s="15" t="s">
        <v>1084</v>
      </c>
      <c r="H152" s="15" t="s">
        <v>1071</v>
      </c>
    </row>
    <row r="153" spans="1:8" ht="14.45" hidden="1" customHeight="1" x14ac:dyDescent="0.25">
      <c r="A153" s="19" t="s">
        <v>1082</v>
      </c>
      <c r="B153" s="20">
        <v>152</v>
      </c>
      <c r="C153" s="21" t="s">
        <v>1152</v>
      </c>
      <c r="D153" s="18">
        <f t="shared" si="4"/>
        <v>899999999.99999988</v>
      </c>
      <c r="E153" s="18">
        <f t="shared" si="5"/>
        <v>90000000</v>
      </c>
      <c r="F153" s="20">
        <v>990000000</v>
      </c>
      <c r="G153" s="19" t="s">
        <v>1084</v>
      </c>
      <c r="H153" s="15" t="s">
        <v>1071</v>
      </c>
    </row>
    <row r="154" spans="1:8" ht="14.45" hidden="1" customHeight="1" x14ac:dyDescent="0.25">
      <c r="A154" s="15" t="s">
        <v>1082</v>
      </c>
      <c r="B154" s="16">
        <v>153</v>
      </c>
      <c r="C154" s="17" t="s">
        <v>1152</v>
      </c>
      <c r="D154" s="18">
        <f t="shared" si="4"/>
        <v>899999999.99999988</v>
      </c>
      <c r="E154" s="18">
        <f t="shared" si="5"/>
        <v>90000000</v>
      </c>
      <c r="F154" s="16">
        <v>990000000</v>
      </c>
      <c r="G154" s="15" t="s">
        <v>1084</v>
      </c>
      <c r="H154" s="15" t="s">
        <v>1071</v>
      </c>
    </row>
    <row r="155" spans="1:8" ht="14.45" hidden="1" customHeight="1" x14ac:dyDescent="0.25">
      <c r="A155" s="19" t="s">
        <v>1082</v>
      </c>
      <c r="B155" s="20">
        <v>154</v>
      </c>
      <c r="C155" s="21" t="s">
        <v>1152</v>
      </c>
      <c r="D155" s="18">
        <f t="shared" si="4"/>
        <v>899999999.99999988</v>
      </c>
      <c r="E155" s="18">
        <f t="shared" si="5"/>
        <v>90000000</v>
      </c>
      <c r="F155" s="20">
        <v>990000000</v>
      </c>
      <c r="G155" s="19" t="s">
        <v>1084</v>
      </c>
      <c r="H155" s="15" t="s">
        <v>1071</v>
      </c>
    </row>
    <row r="156" spans="1:8" ht="14.45" hidden="1" customHeight="1" x14ac:dyDescent="0.25">
      <c r="A156" s="15" t="s">
        <v>1082</v>
      </c>
      <c r="B156" s="16">
        <v>155</v>
      </c>
      <c r="C156" s="17" t="s">
        <v>1153</v>
      </c>
      <c r="D156" s="18">
        <f t="shared" si="4"/>
        <v>362000000</v>
      </c>
      <c r="E156" s="18">
        <f t="shared" si="5"/>
        <v>36200000</v>
      </c>
      <c r="F156" s="16">
        <v>398200000</v>
      </c>
      <c r="G156" s="15" t="s">
        <v>1120</v>
      </c>
      <c r="H156" s="15" t="s">
        <v>1071</v>
      </c>
    </row>
    <row r="157" spans="1:8" ht="14.45" hidden="1" customHeight="1" x14ac:dyDescent="0.25">
      <c r="A157" s="19" t="s">
        <v>1082</v>
      </c>
      <c r="B157" s="20">
        <v>156</v>
      </c>
      <c r="C157" s="21" t="s">
        <v>1153</v>
      </c>
      <c r="D157" s="18">
        <f t="shared" si="4"/>
        <v>459999999.99999994</v>
      </c>
      <c r="E157" s="18">
        <f t="shared" si="5"/>
        <v>46000000</v>
      </c>
      <c r="F157" s="20">
        <v>506000000</v>
      </c>
      <c r="G157" s="15" t="s">
        <v>1120</v>
      </c>
      <c r="H157" s="15" t="s">
        <v>1071</v>
      </c>
    </row>
    <row r="158" spans="1:8" ht="14.45" hidden="1" customHeight="1" x14ac:dyDescent="0.25">
      <c r="A158" s="15" t="s">
        <v>1082</v>
      </c>
      <c r="B158" s="16">
        <v>157</v>
      </c>
      <c r="C158" s="17" t="s">
        <v>1153</v>
      </c>
      <c r="D158" s="18">
        <f t="shared" si="4"/>
        <v>340000000</v>
      </c>
      <c r="E158" s="18">
        <f t="shared" si="5"/>
        <v>34000000</v>
      </c>
      <c r="F158" s="16">
        <v>374000000</v>
      </c>
      <c r="G158" s="15" t="s">
        <v>1120</v>
      </c>
      <c r="H158" s="15" t="s">
        <v>1071</v>
      </c>
    </row>
    <row r="159" spans="1:8" ht="14.45" hidden="1" customHeight="1" x14ac:dyDescent="0.25">
      <c r="A159" s="19" t="s">
        <v>1082</v>
      </c>
      <c r="B159" s="20">
        <v>158</v>
      </c>
      <c r="C159" s="21" t="s">
        <v>1153</v>
      </c>
      <c r="D159" s="18">
        <f t="shared" si="4"/>
        <v>893999999.99999988</v>
      </c>
      <c r="E159" s="18">
        <f t="shared" si="5"/>
        <v>89400000</v>
      </c>
      <c r="F159" s="20">
        <v>983400000</v>
      </c>
      <c r="G159" s="15" t="s">
        <v>1120</v>
      </c>
      <c r="H159" s="15" t="s">
        <v>1071</v>
      </c>
    </row>
    <row r="160" spans="1:8" ht="14.45" hidden="1" customHeight="1" x14ac:dyDescent="0.25">
      <c r="A160" s="15" t="s">
        <v>1082</v>
      </c>
      <c r="B160" s="16">
        <v>159</v>
      </c>
      <c r="C160" s="17" t="s">
        <v>1154</v>
      </c>
      <c r="D160" s="18">
        <f t="shared" si="4"/>
        <v>2325000000</v>
      </c>
      <c r="E160" s="18">
        <f t="shared" si="5"/>
        <v>232500000</v>
      </c>
      <c r="F160" s="16">
        <v>2557500000</v>
      </c>
      <c r="G160" s="15" t="s">
        <v>1084</v>
      </c>
      <c r="H160" s="15" t="s">
        <v>1071</v>
      </c>
    </row>
    <row r="161" spans="1:8" ht="14.45" hidden="1" customHeight="1" x14ac:dyDescent="0.25">
      <c r="A161" s="19" t="s">
        <v>1082</v>
      </c>
      <c r="B161" s="20">
        <v>160</v>
      </c>
      <c r="C161" s="21" t="s">
        <v>1154</v>
      </c>
      <c r="D161" s="18">
        <f t="shared" si="4"/>
        <v>2250000000</v>
      </c>
      <c r="E161" s="18">
        <f t="shared" si="5"/>
        <v>225000000</v>
      </c>
      <c r="F161" s="20">
        <v>2475000000</v>
      </c>
      <c r="G161" s="19" t="s">
        <v>1084</v>
      </c>
      <c r="H161" s="15" t="s">
        <v>1071</v>
      </c>
    </row>
    <row r="162" spans="1:8" ht="14.45" hidden="1" customHeight="1" x14ac:dyDescent="0.25">
      <c r="A162" s="15" t="s">
        <v>1082</v>
      </c>
      <c r="B162" s="16">
        <v>161</v>
      </c>
      <c r="C162" s="17" t="s">
        <v>1155</v>
      </c>
      <c r="D162" s="18">
        <f t="shared" si="4"/>
        <v>435999999.99999994</v>
      </c>
      <c r="E162" s="18">
        <f t="shared" si="5"/>
        <v>43600000</v>
      </c>
      <c r="F162" s="16">
        <v>479600000</v>
      </c>
      <c r="G162" s="15" t="s">
        <v>1084</v>
      </c>
      <c r="H162" s="15" t="s">
        <v>1071</v>
      </c>
    </row>
    <row r="163" spans="1:8" ht="14.45" hidden="1" customHeight="1" x14ac:dyDescent="0.25">
      <c r="A163" s="19" t="s">
        <v>1082</v>
      </c>
      <c r="B163" s="20">
        <v>162</v>
      </c>
      <c r="C163" s="21" t="s">
        <v>1155</v>
      </c>
      <c r="D163" s="18">
        <f t="shared" si="4"/>
        <v>1999999999.9999998</v>
      </c>
      <c r="E163" s="18">
        <f t="shared" si="5"/>
        <v>200000000</v>
      </c>
      <c r="F163" s="20">
        <v>2200000000</v>
      </c>
      <c r="G163" s="19" t="s">
        <v>1084</v>
      </c>
      <c r="H163" s="15" t="s">
        <v>1071</v>
      </c>
    </row>
    <row r="164" spans="1:8" ht="14.45" hidden="1" customHeight="1" x14ac:dyDescent="0.25">
      <c r="A164" s="15" t="s">
        <v>1082</v>
      </c>
      <c r="B164" s="16">
        <v>163</v>
      </c>
      <c r="C164" s="17" t="s">
        <v>1155</v>
      </c>
      <c r="D164" s="18">
        <f t="shared" si="4"/>
        <v>1455000000</v>
      </c>
      <c r="E164" s="18">
        <f t="shared" si="5"/>
        <v>145500000</v>
      </c>
      <c r="F164" s="16">
        <v>1600500000</v>
      </c>
      <c r="G164" s="15" t="s">
        <v>1084</v>
      </c>
      <c r="H164" s="15" t="s">
        <v>1071</v>
      </c>
    </row>
    <row r="165" spans="1:8" ht="14.45" hidden="1" customHeight="1" x14ac:dyDescent="0.25">
      <c r="A165" s="19" t="s">
        <v>1082</v>
      </c>
      <c r="B165" s="20">
        <v>164</v>
      </c>
      <c r="C165" s="21" t="s">
        <v>1156</v>
      </c>
      <c r="D165" s="18">
        <f t="shared" si="4"/>
        <v>1310000000</v>
      </c>
      <c r="E165" s="18">
        <f t="shared" si="5"/>
        <v>131000000</v>
      </c>
      <c r="F165" s="20">
        <v>1441000000</v>
      </c>
      <c r="G165" s="19" t="s">
        <v>1084</v>
      </c>
      <c r="H165" s="15" t="s">
        <v>1071</v>
      </c>
    </row>
    <row r="166" spans="1:8" ht="14.45" hidden="1" customHeight="1" x14ac:dyDescent="0.25">
      <c r="A166" s="15" t="s">
        <v>1082</v>
      </c>
      <c r="B166" s="16">
        <v>165</v>
      </c>
      <c r="C166" s="17" t="s">
        <v>1157</v>
      </c>
      <c r="D166" s="18">
        <f t="shared" si="4"/>
        <v>1140000000</v>
      </c>
      <c r="E166" s="18">
        <f t="shared" si="5"/>
        <v>114000000</v>
      </c>
      <c r="F166" s="16">
        <v>1254000000</v>
      </c>
      <c r="G166" s="15" t="s">
        <v>1084</v>
      </c>
      <c r="H166" s="15" t="s">
        <v>1071</v>
      </c>
    </row>
    <row r="167" spans="1:8" ht="14.45" hidden="1" customHeight="1" x14ac:dyDescent="0.25">
      <c r="A167" s="19" t="s">
        <v>1082</v>
      </c>
      <c r="B167" s="20">
        <v>166</v>
      </c>
      <c r="C167" s="21" t="s">
        <v>1157</v>
      </c>
      <c r="D167" s="18">
        <f t="shared" si="4"/>
        <v>1206000000</v>
      </c>
      <c r="E167" s="18">
        <f t="shared" si="5"/>
        <v>120600000</v>
      </c>
      <c r="F167" s="20">
        <v>1326600000</v>
      </c>
      <c r="G167" s="19" t="s">
        <v>1084</v>
      </c>
      <c r="H167" s="15" t="s">
        <v>1071</v>
      </c>
    </row>
    <row r="168" spans="1:8" ht="14.45" hidden="1" customHeight="1" x14ac:dyDescent="0.25">
      <c r="A168" s="15" t="s">
        <v>1082</v>
      </c>
      <c r="B168" s="16">
        <v>167</v>
      </c>
      <c r="C168" s="17" t="s">
        <v>1157</v>
      </c>
      <c r="D168" s="18">
        <f t="shared" si="4"/>
        <v>658000000</v>
      </c>
      <c r="E168" s="18">
        <f t="shared" si="5"/>
        <v>65800000</v>
      </c>
      <c r="F168" s="16">
        <v>723800000</v>
      </c>
      <c r="G168" s="15" t="s">
        <v>1084</v>
      </c>
      <c r="H168" s="15" t="s">
        <v>1071</v>
      </c>
    </row>
    <row r="169" spans="1:8" ht="14.45" hidden="1" customHeight="1" x14ac:dyDescent="0.25">
      <c r="A169" s="19" t="s">
        <v>1082</v>
      </c>
      <c r="B169" s="20">
        <v>168</v>
      </c>
      <c r="C169" s="21" t="s">
        <v>1157</v>
      </c>
      <c r="D169" s="18">
        <f t="shared" si="4"/>
        <v>6999999999.999999</v>
      </c>
      <c r="E169" s="18">
        <f t="shared" si="5"/>
        <v>700000000</v>
      </c>
      <c r="F169" s="20">
        <v>7700000000</v>
      </c>
      <c r="G169" s="19" t="s">
        <v>1084</v>
      </c>
      <c r="H169" s="15" t="s">
        <v>1071</v>
      </c>
    </row>
    <row r="170" spans="1:8" ht="14.45" hidden="1" customHeight="1" x14ac:dyDescent="0.25">
      <c r="A170" s="15" t="s">
        <v>1082</v>
      </c>
      <c r="B170" s="16">
        <v>169</v>
      </c>
      <c r="C170" s="17" t="s">
        <v>1157</v>
      </c>
      <c r="D170" s="18">
        <f t="shared" si="4"/>
        <v>1049999999.9999999</v>
      </c>
      <c r="E170" s="18">
        <f t="shared" si="5"/>
        <v>105000000</v>
      </c>
      <c r="F170" s="16">
        <v>1155000000</v>
      </c>
      <c r="G170" s="15" t="s">
        <v>1084</v>
      </c>
      <c r="H170" s="15" t="s">
        <v>1071</v>
      </c>
    </row>
    <row r="171" spans="1:8" ht="14.45" hidden="1" customHeight="1" x14ac:dyDescent="0.25">
      <c r="A171" s="19" t="s">
        <v>1082</v>
      </c>
      <c r="B171" s="20">
        <v>170</v>
      </c>
      <c r="C171" s="21" t="s">
        <v>1158</v>
      </c>
      <c r="D171" s="18">
        <f t="shared" si="4"/>
        <v>1959999999.9999998</v>
      </c>
      <c r="E171" s="18">
        <f t="shared" si="5"/>
        <v>196000000</v>
      </c>
      <c r="F171" s="20">
        <v>2156000000</v>
      </c>
      <c r="G171" s="19" t="s">
        <v>1084</v>
      </c>
      <c r="H171" s="15" t="s">
        <v>1071</v>
      </c>
    </row>
    <row r="172" spans="1:8" ht="14.45" hidden="1" customHeight="1" x14ac:dyDescent="0.25">
      <c r="A172" s="15" t="s">
        <v>1082</v>
      </c>
      <c r="B172" s="16">
        <v>171</v>
      </c>
      <c r="C172" s="17" t="s">
        <v>1159</v>
      </c>
      <c r="D172" s="18">
        <f t="shared" si="4"/>
        <v>379999999.99999994</v>
      </c>
      <c r="E172" s="18">
        <f t="shared" si="5"/>
        <v>37999999.999999993</v>
      </c>
      <c r="F172" s="16">
        <v>418000000</v>
      </c>
      <c r="G172" s="15" t="s">
        <v>1084</v>
      </c>
      <c r="H172" s="15" t="s">
        <v>1071</v>
      </c>
    </row>
    <row r="173" spans="1:8" ht="14.45" hidden="1" customHeight="1" x14ac:dyDescent="0.25">
      <c r="A173" s="19" t="s">
        <v>1082</v>
      </c>
      <c r="B173" s="20">
        <v>172</v>
      </c>
      <c r="C173" s="21" t="s">
        <v>1160</v>
      </c>
      <c r="D173" s="18">
        <f t="shared" si="4"/>
        <v>924999999.99999988</v>
      </c>
      <c r="E173" s="18">
        <f t="shared" si="5"/>
        <v>92500000</v>
      </c>
      <c r="F173" s="20">
        <v>1017500000</v>
      </c>
      <c r="G173" s="19" t="s">
        <v>1084</v>
      </c>
      <c r="H173" s="15" t="s">
        <v>1071</v>
      </c>
    </row>
    <row r="174" spans="1:8" ht="14.45" hidden="1" customHeight="1" x14ac:dyDescent="0.25">
      <c r="A174" s="15" t="s">
        <v>1082</v>
      </c>
      <c r="B174" s="16">
        <v>174</v>
      </c>
      <c r="C174" s="17" t="s">
        <v>1161</v>
      </c>
      <c r="D174" s="18">
        <f t="shared" si="4"/>
        <v>136000000</v>
      </c>
      <c r="E174" s="18">
        <f t="shared" si="5"/>
        <v>13600000</v>
      </c>
      <c r="F174" s="16">
        <v>149600000</v>
      </c>
      <c r="G174" s="15" t="s">
        <v>1084</v>
      </c>
      <c r="H174" s="15" t="s">
        <v>1071</v>
      </c>
    </row>
    <row r="175" spans="1:8" ht="14.45" hidden="1" customHeight="1" x14ac:dyDescent="0.25">
      <c r="A175" s="19" t="s">
        <v>1082</v>
      </c>
      <c r="B175" s="20">
        <v>175</v>
      </c>
      <c r="C175" s="21" t="s">
        <v>1161</v>
      </c>
      <c r="D175" s="18">
        <f t="shared" si="4"/>
        <v>521999999.99999994</v>
      </c>
      <c r="E175" s="18">
        <f t="shared" si="5"/>
        <v>52200000</v>
      </c>
      <c r="F175" s="20">
        <v>574200000</v>
      </c>
      <c r="G175" s="19" t="s">
        <v>1084</v>
      </c>
      <c r="H175" s="15" t="s">
        <v>1071</v>
      </c>
    </row>
    <row r="176" spans="1:8" ht="14.45" hidden="1" customHeight="1" x14ac:dyDescent="0.25">
      <c r="A176" s="15" t="s">
        <v>1082</v>
      </c>
      <c r="B176" s="16">
        <v>176</v>
      </c>
      <c r="C176" s="17" t="s">
        <v>1162</v>
      </c>
      <c r="D176" s="18">
        <f t="shared" si="4"/>
        <v>572263990.90909088</v>
      </c>
      <c r="E176" s="18">
        <f t="shared" si="5"/>
        <v>57226399.090909094</v>
      </c>
      <c r="F176" s="16">
        <v>629490390</v>
      </c>
      <c r="G176" s="15" t="s">
        <v>1084</v>
      </c>
      <c r="H176" s="15" t="s">
        <v>1071</v>
      </c>
    </row>
    <row r="177" spans="1:8" ht="14.45" hidden="1" customHeight="1" x14ac:dyDescent="0.25">
      <c r="A177" s="19" t="s">
        <v>1082</v>
      </c>
      <c r="B177" s="20">
        <v>177</v>
      </c>
      <c r="C177" s="21" t="s">
        <v>1162</v>
      </c>
      <c r="D177" s="18">
        <f t="shared" si="4"/>
        <v>2949360569.090909</v>
      </c>
      <c r="E177" s="18">
        <f t="shared" si="5"/>
        <v>294936056.90909094</v>
      </c>
      <c r="F177" s="20">
        <v>3244296626</v>
      </c>
      <c r="G177" s="19" t="s">
        <v>1084</v>
      </c>
      <c r="H177" s="15" t="s">
        <v>1071</v>
      </c>
    </row>
    <row r="178" spans="1:8" ht="14.45" hidden="1" customHeight="1" x14ac:dyDescent="0.25">
      <c r="A178" s="15" t="s">
        <v>1082</v>
      </c>
      <c r="B178" s="16">
        <v>178</v>
      </c>
      <c r="C178" s="17" t="s">
        <v>1162</v>
      </c>
      <c r="D178" s="18">
        <f t="shared" si="4"/>
        <v>362000000</v>
      </c>
      <c r="E178" s="18">
        <f t="shared" si="5"/>
        <v>36200000</v>
      </c>
      <c r="F178" s="16">
        <v>398200000</v>
      </c>
      <c r="G178" s="15" t="s">
        <v>1084</v>
      </c>
      <c r="H178" s="15" t="s">
        <v>1071</v>
      </c>
    </row>
    <row r="179" spans="1:8" ht="14.45" hidden="1" customHeight="1" x14ac:dyDescent="0.25">
      <c r="A179" s="19" t="s">
        <v>1082</v>
      </c>
      <c r="B179" s="20">
        <v>179</v>
      </c>
      <c r="C179" s="21" t="s">
        <v>1162</v>
      </c>
      <c r="D179" s="18">
        <f t="shared" si="4"/>
        <v>459999999.99999994</v>
      </c>
      <c r="E179" s="18">
        <f t="shared" si="5"/>
        <v>46000000</v>
      </c>
      <c r="F179" s="20">
        <v>506000000</v>
      </c>
      <c r="G179" s="19" t="s">
        <v>1084</v>
      </c>
      <c r="H179" s="15" t="s">
        <v>1071</v>
      </c>
    </row>
    <row r="180" spans="1:8" ht="14.45" hidden="1" customHeight="1" x14ac:dyDescent="0.25">
      <c r="A180" s="15" t="s">
        <v>1082</v>
      </c>
      <c r="B180" s="16">
        <v>180</v>
      </c>
      <c r="C180" s="17" t="s">
        <v>1162</v>
      </c>
      <c r="D180" s="18">
        <f t="shared" si="4"/>
        <v>340000000</v>
      </c>
      <c r="E180" s="18">
        <f t="shared" si="5"/>
        <v>34000000</v>
      </c>
      <c r="F180" s="16">
        <v>374000000</v>
      </c>
      <c r="G180" s="15" t="s">
        <v>1084</v>
      </c>
      <c r="H180" s="15" t="s">
        <v>1071</v>
      </c>
    </row>
    <row r="181" spans="1:8" ht="14.45" hidden="1" customHeight="1" x14ac:dyDescent="0.25">
      <c r="A181" s="19" t="s">
        <v>1082</v>
      </c>
      <c r="B181" s="20">
        <v>181</v>
      </c>
      <c r="C181" s="21" t="s">
        <v>1162</v>
      </c>
      <c r="D181" s="18">
        <f t="shared" si="4"/>
        <v>893999999.99999988</v>
      </c>
      <c r="E181" s="18">
        <f t="shared" si="5"/>
        <v>89400000</v>
      </c>
      <c r="F181" s="20">
        <v>983400000</v>
      </c>
      <c r="G181" s="19" t="s">
        <v>1084</v>
      </c>
      <c r="H181" s="15" t="s">
        <v>1071</v>
      </c>
    </row>
    <row r="182" spans="1:8" ht="14.45" hidden="1" customHeight="1" x14ac:dyDescent="0.25">
      <c r="A182" s="15" t="s">
        <v>1082</v>
      </c>
      <c r="B182" s="16">
        <v>182</v>
      </c>
      <c r="C182" s="17" t="s">
        <v>1163</v>
      </c>
      <c r="D182" s="18">
        <f t="shared" si="4"/>
        <v>494999999.99999994</v>
      </c>
      <c r="E182" s="18">
        <f t="shared" si="5"/>
        <v>49500000</v>
      </c>
      <c r="F182" s="16">
        <v>544500000</v>
      </c>
      <c r="G182" s="15" t="s">
        <v>1084</v>
      </c>
      <c r="H182" s="15" t="s">
        <v>1071</v>
      </c>
    </row>
    <row r="183" spans="1:8" ht="14.45" hidden="1" customHeight="1" x14ac:dyDescent="0.25">
      <c r="A183" s="19" t="s">
        <v>1082</v>
      </c>
      <c r="B183" s="20">
        <v>183</v>
      </c>
      <c r="C183" s="21" t="s">
        <v>1164</v>
      </c>
      <c r="D183" s="18">
        <f t="shared" si="4"/>
        <v>1110000000</v>
      </c>
      <c r="E183" s="18">
        <f t="shared" si="5"/>
        <v>111000000</v>
      </c>
      <c r="F183" s="20">
        <v>1221000000</v>
      </c>
      <c r="G183" s="19" t="s">
        <v>1084</v>
      </c>
      <c r="H183" s="15" t="s">
        <v>1071</v>
      </c>
    </row>
    <row r="184" spans="1:8" ht="14.45" hidden="1" customHeight="1" x14ac:dyDescent="0.25">
      <c r="A184" s="15" t="s">
        <v>1082</v>
      </c>
      <c r="B184" s="16">
        <v>184</v>
      </c>
      <c r="C184" s="17" t="s">
        <v>1164</v>
      </c>
      <c r="D184" s="18">
        <f t="shared" si="4"/>
        <v>1697499999.9999998</v>
      </c>
      <c r="E184" s="18">
        <f t="shared" si="5"/>
        <v>169750000</v>
      </c>
      <c r="F184" s="16">
        <v>1867250000</v>
      </c>
      <c r="G184" s="15" t="s">
        <v>1084</v>
      </c>
      <c r="H184" s="15" t="s">
        <v>1071</v>
      </c>
    </row>
    <row r="185" spans="1:8" ht="14.45" hidden="1" customHeight="1" x14ac:dyDescent="0.25">
      <c r="A185" s="19" t="s">
        <v>1082</v>
      </c>
      <c r="B185" s="20">
        <v>185</v>
      </c>
      <c r="C185" s="21" t="s">
        <v>1164</v>
      </c>
      <c r="D185" s="18">
        <f t="shared" si="4"/>
        <v>1624109999.9999998</v>
      </c>
      <c r="E185" s="18">
        <f t="shared" si="5"/>
        <v>162411000</v>
      </c>
      <c r="F185" s="20">
        <v>1786521000</v>
      </c>
      <c r="G185" s="19" t="s">
        <v>1084</v>
      </c>
      <c r="H185" s="15" t="s">
        <v>1071</v>
      </c>
    </row>
    <row r="186" spans="1:8" ht="14.45" hidden="1" customHeight="1" x14ac:dyDescent="0.25">
      <c r="A186" s="15" t="s">
        <v>1082</v>
      </c>
      <c r="B186" s="16">
        <v>186</v>
      </c>
      <c r="C186" s="17" t="s">
        <v>1165</v>
      </c>
      <c r="D186" s="18">
        <f t="shared" si="4"/>
        <v>2058399999.9999998</v>
      </c>
      <c r="E186" s="18">
        <f t="shared" si="5"/>
        <v>205840000</v>
      </c>
      <c r="F186" s="16">
        <v>2264240000</v>
      </c>
      <c r="G186" s="15" t="s">
        <v>1084</v>
      </c>
      <c r="H186" s="15" t="s">
        <v>1071</v>
      </c>
    </row>
    <row r="187" spans="1:8" ht="14.45" hidden="1" customHeight="1" x14ac:dyDescent="0.25">
      <c r="A187" s="19" t="s">
        <v>1082</v>
      </c>
      <c r="B187" s="20">
        <v>187</v>
      </c>
      <c r="C187" s="21" t="s">
        <v>1165</v>
      </c>
      <c r="D187" s="18">
        <f t="shared" si="4"/>
        <v>513099999.99999994</v>
      </c>
      <c r="E187" s="18">
        <f t="shared" si="5"/>
        <v>51310000</v>
      </c>
      <c r="F187" s="20">
        <v>564410000</v>
      </c>
      <c r="G187" s="19" t="s">
        <v>1084</v>
      </c>
      <c r="H187" s="15" t="s">
        <v>1071</v>
      </c>
    </row>
    <row r="188" spans="1:8" ht="14.45" hidden="1" customHeight="1" x14ac:dyDescent="0.25">
      <c r="A188" s="15" t="s">
        <v>1082</v>
      </c>
      <c r="B188" s="16">
        <v>188</v>
      </c>
      <c r="C188" s="17" t="s">
        <v>1165</v>
      </c>
      <c r="D188" s="18">
        <f t="shared" si="4"/>
        <v>3410829999.9999995</v>
      </c>
      <c r="E188" s="18">
        <f t="shared" si="5"/>
        <v>341083000</v>
      </c>
      <c r="F188" s="16">
        <v>3751913000</v>
      </c>
      <c r="G188" s="15" t="s">
        <v>1084</v>
      </c>
      <c r="H188" s="15" t="s">
        <v>1071</v>
      </c>
    </row>
    <row r="189" spans="1:8" ht="14.45" hidden="1" customHeight="1" x14ac:dyDescent="0.25">
      <c r="A189" s="19" t="s">
        <v>1082</v>
      </c>
      <c r="B189" s="20">
        <v>189</v>
      </c>
      <c r="C189" s="21" t="s">
        <v>1165</v>
      </c>
      <c r="D189" s="18">
        <f t="shared" si="4"/>
        <v>3574759999.9999995</v>
      </c>
      <c r="E189" s="18">
        <f t="shared" si="5"/>
        <v>357476000</v>
      </c>
      <c r="F189" s="20">
        <v>3932236000</v>
      </c>
      <c r="G189" s="19" t="s">
        <v>1084</v>
      </c>
      <c r="H189" s="15" t="s">
        <v>1071</v>
      </c>
    </row>
    <row r="190" spans="1:8" ht="14.45" hidden="1" customHeight="1" x14ac:dyDescent="0.25">
      <c r="A190" s="15" t="s">
        <v>1082</v>
      </c>
      <c r="B190" s="16">
        <v>190</v>
      </c>
      <c r="C190" s="17" t="s">
        <v>1166</v>
      </c>
      <c r="D190" s="18">
        <f t="shared" si="4"/>
        <v>748345219.090909</v>
      </c>
      <c r="E190" s="18">
        <f t="shared" si="5"/>
        <v>74834521.909090906</v>
      </c>
      <c r="F190" s="16">
        <v>823179741</v>
      </c>
      <c r="G190" s="15" t="s">
        <v>1084</v>
      </c>
      <c r="H190" s="15" t="s">
        <v>1071</v>
      </c>
    </row>
    <row r="191" spans="1:8" ht="14.45" hidden="1" customHeight="1" x14ac:dyDescent="0.25">
      <c r="A191" s="19" t="s">
        <v>1082</v>
      </c>
      <c r="B191" s="20">
        <v>191</v>
      </c>
      <c r="C191" s="21" t="s">
        <v>1167</v>
      </c>
      <c r="D191" s="18">
        <f t="shared" si="4"/>
        <v>941199999.99999988</v>
      </c>
      <c r="E191" s="18">
        <f t="shared" si="5"/>
        <v>94120000</v>
      </c>
      <c r="F191" s="20">
        <v>1035320000</v>
      </c>
      <c r="G191" s="19" t="s">
        <v>1084</v>
      </c>
      <c r="H191" s="15" t="s">
        <v>1071</v>
      </c>
    </row>
    <row r="192" spans="1:8" ht="14.45" hidden="1" customHeight="1" x14ac:dyDescent="0.25">
      <c r="A192" s="15" t="s">
        <v>1082</v>
      </c>
      <c r="B192" s="16">
        <v>192</v>
      </c>
      <c r="C192" s="17" t="s">
        <v>1167</v>
      </c>
      <c r="D192" s="18">
        <f t="shared" si="4"/>
        <v>886599999.99999988</v>
      </c>
      <c r="E192" s="18">
        <f t="shared" si="5"/>
        <v>88660000</v>
      </c>
      <c r="F192" s="16">
        <v>975260000</v>
      </c>
      <c r="G192" s="15" t="s">
        <v>1084</v>
      </c>
      <c r="H192" s="15" t="s">
        <v>1071</v>
      </c>
    </row>
    <row r="193" spans="1:8" ht="14.45" hidden="1" customHeight="1" x14ac:dyDescent="0.25">
      <c r="A193" s="19" t="s">
        <v>1082</v>
      </c>
      <c r="B193" s="20">
        <v>193</v>
      </c>
      <c r="C193" s="21" t="s">
        <v>1168</v>
      </c>
      <c r="D193" s="18">
        <f t="shared" si="4"/>
        <v>2268000000</v>
      </c>
      <c r="E193" s="18">
        <f t="shared" si="5"/>
        <v>226800000</v>
      </c>
      <c r="F193" s="20">
        <v>2494800000</v>
      </c>
      <c r="G193" s="19" t="s">
        <v>1084</v>
      </c>
      <c r="H193" s="15" t="s">
        <v>1071</v>
      </c>
    </row>
    <row r="194" spans="1:8" ht="14.45" hidden="1" customHeight="1" x14ac:dyDescent="0.25">
      <c r="A194" s="15" t="s">
        <v>1082</v>
      </c>
      <c r="B194" s="16">
        <v>194</v>
      </c>
      <c r="C194" s="17" t="s">
        <v>1168</v>
      </c>
      <c r="D194" s="18">
        <f t="shared" ref="D194:D257" si="6">F194/110%</f>
        <v>915199999.99999988</v>
      </c>
      <c r="E194" s="18">
        <f t="shared" ref="E194:E257" si="7">D194*10%</f>
        <v>91520000</v>
      </c>
      <c r="F194" s="16">
        <v>1006720000</v>
      </c>
      <c r="G194" s="15" t="s">
        <v>1084</v>
      </c>
      <c r="H194" s="15" t="s">
        <v>1071</v>
      </c>
    </row>
    <row r="195" spans="1:8" ht="14.45" hidden="1" customHeight="1" x14ac:dyDescent="0.25">
      <c r="A195" s="19" t="s">
        <v>1082</v>
      </c>
      <c r="B195" s="20">
        <v>195</v>
      </c>
      <c r="C195" s="21" t="s">
        <v>1169</v>
      </c>
      <c r="D195" s="18">
        <f t="shared" si="6"/>
        <v>787389146.36363626</v>
      </c>
      <c r="E195" s="18">
        <f t="shared" si="7"/>
        <v>78738914.636363626</v>
      </c>
      <c r="F195" s="20">
        <v>866128061</v>
      </c>
      <c r="G195" s="19" t="s">
        <v>1084</v>
      </c>
      <c r="H195" s="15" t="s">
        <v>1071</v>
      </c>
    </row>
    <row r="196" spans="1:8" ht="14.45" hidden="1" customHeight="1" x14ac:dyDescent="0.25">
      <c r="A196" s="15" t="s">
        <v>1082</v>
      </c>
      <c r="B196" s="16">
        <v>196</v>
      </c>
      <c r="C196" s="17" t="s">
        <v>1169</v>
      </c>
      <c r="D196" s="18">
        <f t="shared" si="6"/>
        <v>745947611.81818175</v>
      </c>
      <c r="E196" s="18">
        <f t="shared" si="7"/>
        <v>74594761.181818172</v>
      </c>
      <c r="F196" s="16">
        <v>820542373</v>
      </c>
      <c r="G196" s="15" t="s">
        <v>1084</v>
      </c>
      <c r="H196" s="15" t="s">
        <v>1071</v>
      </c>
    </row>
    <row r="197" spans="1:8" ht="14.45" hidden="1" customHeight="1" x14ac:dyDescent="0.25">
      <c r="A197" s="19" t="s">
        <v>1082</v>
      </c>
      <c r="B197" s="20">
        <v>173</v>
      </c>
      <c r="C197" s="21" t="s">
        <v>1170</v>
      </c>
      <c r="D197" s="18">
        <f t="shared" si="6"/>
        <v>8632000000</v>
      </c>
      <c r="E197" s="18">
        <f t="shared" si="7"/>
        <v>863200000</v>
      </c>
      <c r="F197" s="20">
        <v>9495200000</v>
      </c>
      <c r="G197" s="19" t="s">
        <v>1094</v>
      </c>
      <c r="H197" s="15" t="s">
        <v>1071</v>
      </c>
    </row>
    <row r="198" spans="1:8" ht="14.45" hidden="1" customHeight="1" x14ac:dyDescent="0.25">
      <c r="A198" s="15" t="s">
        <v>1082</v>
      </c>
      <c r="B198" s="16">
        <v>197</v>
      </c>
      <c r="C198" s="17" t="s">
        <v>1170</v>
      </c>
      <c r="D198" s="18">
        <f t="shared" si="6"/>
        <v>327000000</v>
      </c>
      <c r="E198" s="18">
        <f t="shared" si="7"/>
        <v>32700000</v>
      </c>
      <c r="F198" s="16">
        <v>359700000</v>
      </c>
      <c r="G198" s="15" t="s">
        <v>1084</v>
      </c>
      <c r="H198" s="15" t="s">
        <v>1071</v>
      </c>
    </row>
    <row r="199" spans="1:8" ht="14.45" hidden="1" customHeight="1" x14ac:dyDescent="0.25">
      <c r="A199" s="19" t="s">
        <v>1082</v>
      </c>
      <c r="B199" s="20">
        <v>198</v>
      </c>
      <c r="C199" s="21" t="s">
        <v>1171</v>
      </c>
      <c r="D199" s="18">
        <f t="shared" si="6"/>
        <v>168000000</v>
      </c>
      <c r="E199" s="18">
        <f t="shared" si="7"/>
        <v>16800000</v>
      </c>
      <c r="F199" s="20">
        <v>184800000</v>
      </c>
      <c r="G199" s="19" t="s">
        <v>1094</v>
      </c>
      <c r="H199" s="15" t="s">
        <v>1071</v>
      </c>
    </row>
    <row r="200" spans="1:8" ht="14.45" hidden="1" customHeight="1" x14ac:dyDescent="0.25">
      <c r="A200" s="15" t="s">
        <v>1082</v>
      </c>
      <c r="B200" s="16">
        <v>199</v>
      </c>
      <c r="C200" s="17" t="s">
        <v>1171</v>
      </c>
      <c r="D200" s="18">
        <f t="shared" si="6"/>
        <v>165000000</v>
      </c>
      <c r="E200" s="18">
        <f t="shared" si="7"/>
        <v>16500000</v>
      </c>
      <c r="F200" s="16">
        <v>181500000</v>
      </c>
      <c r="G200" s="15" t="s">
        <v>1094</v>
      </c>
      <c r="H200" s="15" t="s">
        <v>1071</v>
      </c>
    </row>
    <row r="201" spans="1:8" ht="14.45" hidden="1" customHeight="1" x14ac:dyDescent="0.25">
      <c r="A201" s="19" t="s">
        <v>1082</v>
      </c>
      <c r="B201" s="20">
        <v>200</v>
      </c>
      <c r="C201" s="21" t="s">
        <v>1172</v>
      </c>
      <c r="D201" s="18">
        <f t="shared" si="6"/>
        <v>179500000</v>
      </c>
      <c r="E201" s="18">
        <f t="shared" si="7"/>
        <v>17950000</v>
      </c>
      <c r="F201" s="20">
        <v>197450000</v>
      </c>
      <c r="G201" s="19" t="s">
        <v>1084</v>
      </c>
      <c r="H201" s="15" t="s">
        <v>1071</v>
      </c>
    </row>
    <row r="202" spans="1:8" ht="14.45" hidden="1" customHeight="1" x14ac:dyDescent="0.25">
      <c r="A202" s="15" t="s">
        <v>1082</v>
      </c>
      <c r="B202" s="16">
        <v>201</v>
      </c>
      <c r="C202" s="17" t="s">
        <v>1173</v>
      </c>
      <c r="D202" s="18">
        <f t="shared" si="6"/>
        <v>1077479883.6363635</v>
      </c>
      <c r="E202" s="18">
        <f t="shared" si="7"/>
        <v>107747988.36363636</v>
      </c>
      <c r="F202" s="16">
        <v>1185227872</v>
      </c>
      <c r="G202" s="15" t="s">
        <v>1084</v>
      </c>
      <c r="H202" s="15" t="s">
        <v>1071</v>
      </c>
    </row>
    <row r="203" spans="1:8" ht="14.45" hidden="1" customHeight="1" x14ac:dyDescent="0.25">
      <c r="A203" s="19" t="s">
        <v>1082</v>
      </c>
      <c r="B203" s="20">
        <v>202</v>
      </c>
      <c r="C203" s="21" t="s">
        <v>1174</v>
      </c>
      <c r="D203" s="18">
        <f t="shared" si="6"/>
        <v>663064543.63636363</v>
      </c>
      <c r="E203" s="18">
        <f t="shared" si="7"/>
        <v>66306454.363636367</v>
      </c>
      <c r="F203" s="20">
        <v>729370998</v>
      </c>
      <c r="G203" s="19" t="s">
        <v>1084</v>
      </c>
      <c r="H203" s="15" t="s">
        <v>1071</v>
      </c>
    </row>
    <row r="204" spans="1:8" ht="14.45" hidden="1" customHeight="1" x14ac:dyDescent="0.25">
      <c r="A204" s="15" t="s">
        <v>1082</v>
      </c>
      <c r="B204" s="16">
        <v>206</v>
      </c>
      <c r="C204" s="17" t="s">
        <v>1175</v>
      </c>
      <c r="D204" s="18">
        <f t="shared" si="6"/>
        <v>1507799999.9999998</v>
      </c>
      <c r="E204" s="18">
        <f t="shared" si="7"/>
        <v>150779999.99999997</v>
      </c>
      <c r="F204" s="16">
        <v>1658580000</v>
      </c>
      <c r="G204" s="15" t="s">
        <v>1084</v>
      </c>
      <c r="H204" s="15" t="s">
        <v>1071</v>
      </c>
    </row>
    <row r="205" spans="1:8" ht="14.45" hidden="1" customHeight="1" x14ac:dyDescent="0.25">
      <c r="A205" s="19" t="s">
        <v>1082</v>
      </c>
      <c r="B205" s="20">
        <v>207</v>
      </c>
      <c r="C205" s="21" t="s">
        <v>1175</v>
      </c>
      <c r="D205" s="18">
        <f t="shared" si="6"/>
        <v>1448750000</v>
      </c>
      <c r="E205" s="18">
        <f t="shared" si="7"/>
        <v>144875000</v>
      </c>
      <c r="F205" s="20">
        <v>1593625000</v>
      </c>
      <c r="G205" s="19" t="s">
        <v>1084</v>
      </c>
      <c r="H205" s="15" t="s">
        <v>1071</v>
      </c>
    </row>
    <row r="206" spans="1:8" ht="14.45" hidden="1" customHeight="1" x14ac:dyDescent="0.25">
      <c r="A206" s="15" t="s">
        <v>1082</v>
      </c>
      <c r="B206" s="16">
        <v>208</v>
      </c>
      <c r="C206" s="17" t="s">
        <v>1175</v>
      </c>
      <c r="D206" s="18">
        <f t="shared" si="6"/>
        <v>833489999.99999988</v>
      </c>
      <c r="E206" s="18">
        <f t="shared" si="7"/>
        <v>83349000</v>
      </c>
      <c r="F206" s="16">
        <v>916839000</v>
      </c>
      <c r="G206" s="15" t="s">
        <v>1084</v>
      </c>
      <c r="H206" s="15" t="s">
        <v>1071</v>
      </c>
    </row>
    <row r="207" spans="1:8" ht="14.45" customHeight="1" x14ac:dyDescent="0.25">
      <c r="A207" s="19" t="s">
        <v>1082</v>
      </c>
      <c r="B207" s="20">
        <v>209</v>
      </c>
      <c r="C207" s="21" t="s">
        <v>1176</v>
      </c>
      <c r="D207" s="18">
        <f t="shared" si="6"/>
        <v>3119999999.9999995</v>
      </c>
      <c r="E207" s="18">
        <f t="shared" si="7"/>
        <v>311999999.99999994</v>
      </c>
      <c r="F207" s="20">
        <v>3432000000</v>
      </c>
      <c r="G207" s="19" t="s">
        <v>1084</v>
      </c>
      <c r="H207" s="15" t="s">
        <v>1072</v>
      </c>
    </row>
    <row r="208" spans="1:8" ht="14.45" customHeight="1" x14ac:dyDescent="0.25">
      <c r="A208" s="15" t="s">
        <v>1082</v>
      </c>
      <c r="B208" s="16">
        <v>210</v>
      </c>
      <c r="C208" s="17" t="s">
        <v>1176</v>
      </c>
      <c r="D208" s="18">
        <f t="shared" si="6"/>
        <v>791207499.99999988</v>
      </c>
      <c r="E208" s="18">
        <f t="shared" si="7"/>
        <v>79120749.999999985</v>
      </c>
      <c r="F208" s="16">
        <v>870328250</v>
      </c>
      <c r="G208" s="15" t="s">
        <v>1084</v>
      </c>
      <c r="H208" s="15" t="s">
        <v>1072</v>
      </c>
    </row>
    <row r="209" spans="1:8" ht="14.45" customHeight="1" x14ac:dyDescent="0.25">
      <c r="A209" s="19" t="s">
        <v>1082</v>
      </c>
      <c r="B209" s="20">
        <v>211</v>
      </c>
      <c r="C209" s="21" t="s">
        <v>1177</v>
      </c>
      <c r="D209" s="18">
        <f t="shared" si="6"/>
        <v>787389146.36363626</v>
      </c>
      <c r="E209" s="18">
        <f t="shared" si="7"/>
        <v>78738914.636363626</v>
      </c>
      <c r="F209" s="20">
        <v>866128061</v>
      </c>
      <c r="G209" s="19" t="s">
        <v>1084</v>
      </c>
      <c r="H209" s="15" t="s">
        <v>1072</v>
      </c>
    </row>
    <row r="210" spans="1:8" ht="14.45" hidden="1" customHeight="1" x14ac:dyDescent="0.25">
      <c r="A210" s="61" t="s">
        <v>1082</v>
      </c>
      <c r="B210" s="62">
        <v>212</v>
      </c>
      <c r="C210" s="63" t="s">
        <v>1178</v>
      </c>
      <c r="D210" s="64">
        <f t="shared" si="6"/>
        <v>2420000000</v>
      </c>
      <c r="E210" s="64">
        <f t="shared" si="7"/>
        <v>242000000</v>
      </c>
      <c r="F210" s="62">
        <v>2662000000</v>
      </c>
      <c r="G210" s="61" t="s">
        <v>1221</v>
      </c>
      <c r="H210" s="61" t="s">
        <v>1072</v>
      </c>
    </row>
    <row r="211" spans="1:8" ht="14.45" hidden="1" customHeight="1" x14ac:dyDescent="0.25">
      <c r="A211" s="61" t="s">
        <v>1082</v>
      </c>
      <c r="B211" s="62">
        <v>213</v>
      </c>
      <c r="C211" s="63" t="s">
        <v>1178</v>
      </c>
      <c r="D211" s="64">
        <f t="shared" si="6"/>
        <v>2079999999.9999998</v>
      </c>
      <c r="E211" s="64">
        <f t="shared" si="7"/>
        <v>208000000</v>
      </c>
      <c r="F211" s="62">
        <v>2288000000</v>
      </c>
      <c r="G211" s="61" t="s">
        <v>1221</v>
      </c>
      <c r="H211" s="61" t="s">
        <v>1072</v>
      </c>
    </row>
    <row r="212" spans="1:8" ht="14.45" customHeight="1" x14ac:dyDescent="0.25">
      <c r="A212" s="15" t="s">
        <v>1082</v>
      </c>
      <c r="B212" s="16">
        <v>214</v>
      </c>
      <c r="C212" s="17" t="s">
        <v>1179</v>
      </c>
      <c r="D212" s="18">
        <f t="shared" si="6"/>
        <v>165000000</v>
      </c>
      <c r="E212" s="18">
        <f t="shared" si="7"/>
        <v>16500000</v>
      </c>
      <c r="F212" s="16">
        <v>181500000</v>
      </c>
      <c r="G212" s="15" t="s">
        <v>1084</v>
      </c>
      <c r="H212" s="15" t="s">
        <v>1072</v>
      </c>
    </row>
    <row r="213" spans="1:8" ht="14.45" customHeight="1" x14ac:dyDescent="0.25">
      <c r="A213" s="19" t="s">
        <v>1082</v>
      </c>
      <c r="B213" s="20">
        <v>215</v>
      </c>
      <c r="C213" s="21" t="s">
        <v>1179</v>
      </c>
      <c r="D213" s="18">
        <f t="shared" si="6"/>
        <v>168000000</v>
      </c>
      <c r="E213" s="18">
        <f t="shared" si="7"/>
        <v>16800000</v>
      </c>
      <c r="F213" s="20">
        <v>184800000</v>
      </c>
      <c r="G213" s="19" t="s">
        <v>1084</v>
      </c>
      <c r="H213" s="15" t="s">
        <v>1072</v>
      </c>
    </row>
    <row r="214" spans="1:8" ht="14.45" customHeight="1" x14ac:dyDescent="0.25">
      <c r="A214" s="15" t="s">
        <v>1082</v>
      </c>
      <c r="B214" s="16">
        <v>216</v>
      </c>
      <c r="C214" s="17" t="s">
        <v>1179</v>
      </c>
      <c r="D214" s="18">
        <f t="shared" si="6"/>
        <v>150000000</v>
      </c>
      <c r="E214" s="18">
        <f t="shared" si="7"/>
        <v>15000000</v>
      </c>
      <c r="F214" s="16">
        <v>165000000</v>
      </c>
      <c r="G214" s="15" t="s">
        <v>1084</v>
      </c>
      <c r="H214" s="15" t="s">
        <v>1072</v>
      </c>
    </row>
    <row r="215" spans="1:8" ht="14.45" hidden="1" customHeight="1" x14ac:dyDescent="0.25">
      <c r="A215" s="61" t="s">
        <v>1082</v>
      </c>
      <c r="B215" s="62">
        <v>217</v>
      </c>
      <c r="C215" s="63" t="s">
        <v>1180</v>
      </c>
      <c r="D215" s="64">
        <f t="shared" si="6"/>
        <v>3299999999.9999995</v>
      </c>
      <c r="E215" s="64">
        <f t="shared" si="7"/>
        <v>330000000</v>
      </c>
      <c r="F215" s="62">
        <v>3630000000</v>
      </c>
      <c r="G215" s="61" t="s">
        <v>1221</v>
      </c>
      <c r="H215" s="61" t="s">
        <v>1072</v>
      </c>
    </row>
    <row r="216" spans="1:8" ht="14.45" hidden="1" customHeight="1" x14ac:dyDescent="0.25">
      <c r="A216" s="61" t="s">
        <v>1092</v>
      </c>
      <c r="B216" s="62">
        <v>218</v>
      </c>
      <c r="C216" s="63" t="s">
        <v>1180</v>
      </c>
      <c r="D216" s="64">
        <f t="shared" si="6"/>
        <v>10000000000</v>
      </c>
      <c r="E216" s="64">
        <f t="shared" si="7"/>
        <v>1000000000</v>
      </c>
      <c r="F216" s="62">
        <v>11000000000</v>
      </c>
      <c r="G216" s="61" t="s">
        <v>1221</v>
      </c>
      <c r="H216" s="61" t="s">
        <v>1072</v>
      </c>
    </row>
    <row r="217" spans="1:8" ht="14.45" customHeight="1" x14ac:dyDescent="0.25">
      <c r="A217" s="19" t="s">
        <v>1082</v>
      </c>
      <c r="B217" s="20">
        <v>219</v>
      </c>
      <c r="C217" s="21" t="s">
        <v>1180</v>
      </c>
      <c r="D217" s="18">
        <f t="shared" si="6"/>
        <v>15999999.999999998</v>
      </c>
      <c r="E217" s="18">
        <f t="shared" si="7"/>
        <v>1600000</v>
      </c>
      <c r="F217" s="20">
        <v>17600000</v>
      </c>
      <c r="G217" s="19" t="s">
        <v>1084</v>
      </c>
      <c r="H217" s="15" t="s">
        <v>1072</v>
      </c>
    </row>
    <row r="218" spans="1:8" ht="14.45" customHeight="1" x14ac:dyDescent="0.25">
      <c r="A218" s="15" t="s">
        <v>1082</v>
      </c>
      <c r="B218" s="16">
        <v>220</v>
      </c>
      <c r="C218" s="17" t="s">
        <v>1180</v>
      </c>
      <c r="D218" s="18">
        <f t="shared" si="6"/>
        <v>136000000</v>
      </c>
      <c r="E218" s="18">
        <f t="shared" si="7"/>
        <v>13600000</v>
      </c>
      <c r="F218" s="16">
        <v>149600000</v>
      </c>
      <c r="G218" s="15" t="s">
        <v>1084</v>
      </c>
      <c r="H218" s="15" t="s">
        <v>1072</v>
      </c>
    </row>
    <row r="219" spans="1:8" ht="14.45" customHeight="1" x14ac:dyDescent="0.25">
      <c r="A219" s="19" t="s">
        <v>1082</v>
      </c>
      <c r="B219" s="20">
        <v>221</v>
      </c>
      <c r="C219" s="21" t="s">
        <v>1181</v>
      </c>
      <c r="D219" s="18">
        <f t="shared" si="6"/>
        <v>691600000</v>
      </c>
      <c r="E219" s="18">
        <f t="shared" si="7"/>
        <v>69160000</v>
      </c>
      <c r="F219" s="20">
        <v>760760000</v>
      </c>
      <c r="G219" s="19" t="s">
        <v>1084</v>
      </c>
      <c r="H219" s="15" t="s">
        <v>1072</v>
      </c>
    </row>
    <row r="220" spans="1:8" ht="14.45" customHeight="1" x14ac:dyDescent="0.25">
      <c r="A220" s="15" t="s">
        <v>1082</v>
      </c>
      <c r="B220" s="16">
        <v>224</v>
      </c>
      <c r="C220" s="17" t="s">
        <v>1182</v>
      </c>
      <c r="D220" s="18">
        <f t="shared" si="6"/>
        <v>4464000000</v>
      </c>
      <c r="E220" s="18">
        <f t="shared" si="7"/>
        <v>446400000</v>
      </c>
      <c r="F220" s="16">
        <v>4910400000</v>
      </c>
      <c r="G220" s="15" t="s">
        <v>1084</v>
      </c>
      <c r="H220" s="15" t="s">
        <v>1072</v>
      </c>
    </row>
    <row r="221" spans="1:8" ht="14.45" customHeight="1" x14ac:dyDescent="0.25">
      <c r="A221" s="19" t="s">
        <v>1082</v>
      </c>
      <c r="B221" s="20">
        <v>225</v>
      </c>
      <c r="C221" s="21" t="s">
        <v>1182</v>
      </c>
      <c r="D221" s="18">
        <f t="shared" si="6"/>
        <v>49999999.999999993</v>
      </c>
      <c r="E221" s="18">
        <f t="shared" si="7"/>
        <v>4999999.9999999991</v>
      </c>
      <c r="F221" s="20">
        <v>55000000</v>
      </c>
      <c r="G221" s="19" t="s">
        <v>1084</v>
      </c>
      <c r="H221" s="15" t="s">
        <v>1072</v>
      </c>
    </row>
    <row r="222" spans="1:8" ht="14.45" customHeight="1" x14ac:dyDescent="0.25">
      <c r="A222" s="15" t="s">
        <v>1082</v>
      </c>
      <c r="B222" s="16">
        <v>226</v>
      </c>
      <c r="C222" s="17" t="s">
        <v>1183</v>
      </c>
      <c r="D222" s="18">
        <f t="shared" si="6"/>
        <v>389374999.99999994</v>
      </c>
      <c r="E222" s="18">
        <f t="shared" si="7"/>
        <v>38937499.999999993</v>
      </c>
      <c r="F222" s="16">
        <v>428312500</v>
      </c>
      <c r="G222" s="15" t="s">
        <v>1084</v>
      </c>
      <c r="H222" s="15" t="s">
        <v>1072</v>
      </c>
    </row>
    <row r="223" spans="1:8" ht="14.45" customHeight="1" x14ac:dyDescent="0.25">
      <c r="A223" s="19" t="s">
        <v>1082</v>
      </c>
      <c r="B223" s="20">
        <v>227</v>
      </c>
      <c r="C223" s="21" t="s">
        <v>1183</v>
      </c>
      <c r="D223" s="18">
        <f t="shared" si="6"/>
        <v>1254950000</v>
      </c>
      <c r="E223" s="18">
        <f t="shared" si="7"/>
        <v>125495000</v>
      </c>
      <c r="F223" s="20">
        <v>1380445000</v>
      </c>
      <c r="G223" s="19" t="s">
        <v>1084</v>
      </c>
      <c r="H223" s="15" t="s">
        <v>1072</v>
      </c>
    </row>
    <row r="224" spans="1:8" ht="14.45" customHeight="1" x14ac:dyDescent="0.25">
      <c r="A224" s="15" t="s">
        <v>1082</v>
      </c>
      <c r="B224" s="16">
        <v>228</v>
      </c>
      <c r="C224" s="17" t="s">
        <v>1183</v>
      </c>
      <c r="D224" s="18">
        <f t="shared" si="6"/>
        <v>1007689999.9999999</v>
      </c>
      <c r="E224" s="18">
        <f t="shared" si="7"/>
        <v>100769000</v>
      </c>
      <c r="F224" s="16">
        <v>1108459000</v>
      </c>
      <c r="G224" s="15" t="s">
        <v>1084</v>
      </c>
      <c r="H224" s="15" t="s">
        <v>1072</v>
      </c>
    </row>
    <row r="225" spans="1:8" ht="14.45" customHeight="1" x14ac:dyDescent="0.25">
      <c r="A225" s="19" t="s">
        <v>1082</v>
      </c>
      <c r="B225" s="20">
        <v>229</v>
      </c>
      <c r="C225" s="21" t="s">
        <v>1183</v>
      </c>
      <c r="D225" s="18">
        <f t="shared" si="6"/>
        <v>5700000000</v>
      </c>
      <c r="E225" s="18">
        <f t="shared" si="7"/>
        <v>570000000</v>
      </c>
      <c r="F225" s="20">
        <v>6270000000</v>
      </c>
      <c r="G225" s="19" t="s">
        <v>1084</v>
      </c>
      <c r="H225" s="15" t="s">
        <v>1072</v>
      </c>
    </row>
    <row r="226" spans="1:8" ht="14.45" customHeight="1" x14ac:dyDescent="0.25">
      <c r="A226" s="15" t="s">
        <v>1092</v>
      </c>
      <c r="B226" s="16">
        <v>230</v>
      </c>
      <c r="C226" s="17" t="s">
        <v>1183</v>
      </c>
      <c r="D226" s="18">
        <f t="shared" si="6"/>
        <v>2940000000</v>
      </c>
      <c r="E226" s="18">
        <f t="shared" si="7"/>
        <v>294000000</v>
      </c>
      <c r="F226" s="16">
        <v>3234000000</v>
      </c>
      <c r="G226" s="15" t="s">
        <v>1084</v>
      </c>
      <c r="H226" s="15" t="s">
        <v>1072</v>
      </c>
    </row>
    <row r="227" spans="1:8" ht="14.45" customHeight="1" x14ac:dyDescent="0.25">
      <c r="A227" s="19" t="s">
        <v>1092</v>
      </c>
      <c r="B227" s="20">
        <v>231</v>
      </c>
      <c r="C227" s="21" t="s">
        <v>1183</v>
      </c>
      <c r="D227" s="18">
        <f t="shared" si="6"/>
        <v>2240000000</v>
      </c>
      <c r="E227" s="18">
        <f t="shared" si="7"/>
        <v>224000000</v>
      </c>
      <c r="F227" s="20">
        <v>2464000000</v>
      </c>
      <c r="G227" s="19" t="s">
        <v>1084</v>
      </c>
      <c r="H227" s="15" t="s">
        <v>1072</v>
      </c>
    </row>
    <row r="228" spans="1:8" ht="14.45" customHeight="1" x14ac:dyDescent="0.25">
      <c r="A228" s="15" t="s">
        <v>1092</v>
      </c>
      <c r="B228" s="16">
        <v>232</v>
      </c>
      <c r="C228" s="17" t="s">
        <v>1184</v>
      </c>
      <c r="D228" s="18">
        <f t="shared" si="6"/>
        <v>1130000000</v>
      </c>
      <c r="E228" s="18">
        <f t="shared" si="7"/>
        <v>113000000</v>
      </c>
      <c r="F228" s="16">
        <v>1243000000</v>
      </c>
      <c r="G228" s="15" t="s">
        <v>1084</v>
      </c>
      <c r="H228" s="15" t="s">
        <v>1072</v>
      </c>
    </row>
    <row r="229" spans="1:8" ht="14.45" customHeight="1" x14ac:dyDescent="0.25">
      <c r="A229" s="19" t="s">
        <v>1082</v>
      </c>
      <c r="B229" s="20">
        <v>233</v>
      </c>
      <c r="C229" s="21" t="s">
        <v>1184</v>
      </c>
      <c r="D229" s="18">
        <f t="shared" si="6"/>
        <v>1410000000</v>
      </c>
      <c r="E229" s="18">
        <f t="shared" si="7"/>
        <v>141000000</v>
      </c>
      <c r="F229" s="20">
        <v>1551000000</v>
      </c>
      <c r="G229" s="19" t="s">
        <v>1084</v>
      </c>
      <c r="H229" s="15" t="s">
        <v>1072</v>
      </c>
    </row>
    <row r="230" spans="1:8" ht="14.45" customHeight="1" x14ac:dyDescent="0.25">
      <c r="A230" s="15" t="s">
        <v>1082</v>
      </c>
      <c r="B230" s="16">
        <v>234</v>
      </c>
      <c r="C230" s="17" t="s">
        <v>1184</v>
      </c>
      <c r="D230" s="18">
        <f t="shared" si="6"/>
        <v>3834499999.9999995</v>
      </c>
      <c r="E230" s="18">
        <f t="shared" si="7"/>
        <v>383450000</v>
      </c>
      <c r="F230" s="16">
        <v>4217950000</v>
      </c>
      <c r="G230" s="15" t="s">
        <v>1084</v>
      </c>
      <c r="H230" s="15" t="s">
        <v>1072</v>
      </c>
    </row>
    <row r="231" spans="1:8" ht="14.45" customHeight="1" x14ac:dyDescent="0.25">
      <c r="A231" s="19" t="s">
        <v>1092</v>
      </c>
      <c r="B231" s="20">
        <v>235</v>
      </c>
      <c r="C231" s="21" t="s">
        <v>1184</v>
      </c>
      <c r="D231" s="18">
        <f t="shared" si="6"/>
        <v>32999999.999999996</v>
      </c>
      <c r="E231" s="18">
        <f t="shared" si="7"/>
        <v>3300000</v>
      </c>
      <c r="F231" s="20">
        <v>36300000</v>
      </c>
      <c r="G231" s="19" t="s">
        <v>1084</v>
      </c>
      <c r="H231" s="15" t="s">
        <v>1072</v>
      </c>
    </row>
    <row r="232" spans="1:8" ht="14.45" customHeight="1" x14ac:dyDescent="0.25">
      <c r="A232" s="15" t="s">
        <v>1092</v>
      </c>
      <c r="B232" s="16">
        <v>236</v>
      </c>
      <c r="C232" s="17" t="s">
        <v>1184</v>
      </c>
      <c r="D232" s="18">
        <f t="shared" si="6"/>
        <v>104999999.99999999</v>
      </c>
      <c r="E232" s="18">
        <f t="shared" si="7"/>
        <v>10500000</v>
      </c>
      <c r="F232" s="16">
        <v>115500000</v>
      </c>
      <c r="G232" s="15" t="s">
        <v>1084</v>
      </c>
      <c r="H232" s="15" t="s">
        <v>1072</v>
      </c>
    </row>
    <row r="233" spans="1:8" ht="14.45" customHeight="1" x14ac:dyDescent="0.25">
      <c r="A233" s="19" t="s">
        <v>1092</v>
      </c>
      <c r="B233" s="20">
        <v>237</v>
      </c>
      <c r="C233" s="21" t="s">
        <v>1185</v>
      </c>
      <c r="D233" s="18">
        <f t="shared" si="6"/>
        <v>1781985961.8181818</v>
      </c>
      <c r="E233" s="18">
        <f t="shared" si="7"/>
        <v>178198596.18181819</v>
      </c>
      <c r="F233" s="20">
        <v>1960184558</v>
      </c>
      <c r="G233" s="19" t="s">
        <v>1084</v>
      </c>
      <c r="H233" s="15" t="s">
        <v>1072</v>
      </c>
    </row>
    <row r="234" spans="1:8" ht="14.45" customHeight="1" x14ac:dyDescent="0.25">
      <c r="A234" s="15" t="s">
        <v>1092</v>
      </c>
      <c r="B234" s="16">
        <v>238</v>
      </c>
      <c r="C234" s="17" t="s">
        <v>1185</v>
      </c>
      <c r="D234" s="18">
        <f t="shared" si="6"/>
        <v>1574778291.8181818</v>
      </c>
      <c r="E234" s="18">
        <f t="shared" si="7"/>
        <v>157477829.18181819</v>
      </c>
      <c r="F234" s="16">
        <v>1732256121</v>
      </c>
      <c r="G234" s="15" t="s">
        <v>1084</v>
      </c>
      <c r="H234" s="15" t="s">
        <v>1072</v>
      </c>
    </row>
    <row r="235" spans="1:8" ht="14.45" customHeight="1" x14ac:dyDescent="0.25">
      <c r="A235" s="19" t="s">
        <v>1082</v>
      </c>
      <c r="B235" s="20">
        <v>239</v>
      </c>
      <c r="C235" s="21" t="s">
        <v>1186</v>
      </c>
      <c r="D235" s="18">
        <f t="shared" si="6"/>
        <v>2730000000</v>
      </c>
      <c r="E235" s="18">
        <f t="shared" si="7"/>
        <v>273000000</v>
      </c>
      <c r="F235" s="20">
        <v>3003000000</v>
      </c>
      <c r="G235" s="19" t="s">
        <v>1084</v>
      </c>
      <c r="H235" s="15" t="s">
        <v>1072</v>
      </c>
    </row>
    <row r="236" spans="1:8" ht="14.45" customHeight="1" x14ac:dyDescent="0.25">
      <c r="A236" s="15" t="s">
        <v>1082</v>
      </c>
      <c r="B236" s="16">
        <v>240</v>
      </c>
      <c r="C236" s="17" t="s">
        <v>1186</v>
      </c>
      <c r="D236" s="18">
        <f t="shared" si="6"/>
        <v>291000000</v>
      </c>
      <c r="E236" s="18">
        <f t="shared" si="7"/>
        <v>29100000</v>
      </c>
      <c r="F236" s="16">
        <v>320100000</v>
      </c>
      <c r="G236" s="15" t="s">
        <v>1084</v>
      </c>
      <c r="H236" s="15" t="s">
        <v>1072</v>
      </c>
    </row>
    <row r="237" spans="1:8" ht="14.45" customHeight="1" x14ac:dyDescent="0.25">
      <c r="A237" s="19" t="s">
        <v>1082</v>
      </c>
      <c r="B237" s="20">
        <v>241</v>
      </c>
      <c r="C237" s="21" t="s">
        <v>1186</v>
      </c>
      <c r="D237" s="18">
        <f t="shared" si="6"/>
        <v>747999999.99999988</v>
      </c>
      <c r="E237" s="18">
        <f t="shared" si="7"/>
        <v>74799999.999999985</v>
      </c>
      <c r="F237" s="20">
        <v>822800000</v>
      </c>
      <c r="G237" s="19" t="s">
        <v>1084</v>
      </c>
      <c r="H237" s="15" t="s">
        <v>1072</v>
      </c>
    </row>
    <row r="238" spans="1:8" ht="14.45" customHeight="1" x14ac:dyDescent="0.25">
      <c r="A238" s="15" t="s">
        <v>1092</v>
      </c>
      <c r="B238" s="16">
        <v>242</v>
      </c>
      <c r="C238" s="17" t="s">
        <v>1187</v>
      </c>
      <c r="D238" s="18">
        <f t="shared" si="6"/>
        <v>759999999.99999988</v>
      </c>
      <c r="E238" s="18">
        <f t="shared" si="7"/>
        <v>75999999.999999985</v>
      </c>
      <c r="F238" s="16">
        <v>836000000</v>
      </c>
      <c r="G238" s="15" t="s">
        <v>1084</v>
      </c>
      <c r="H238" s="15" t="s">
        <v>1072</v>
      </c>
    </row>
    <row r="239" spans="1:8" ht="14.45" customHeight="1" x14ac:dyDescent="0.25">
      <c r="A239" s="19" t="s">
        <v>1092</v>
      </c>
      <c r="B239" s="20">
        <v>223</v>
      </c>
      <c r="C239" s="21" t="s">
        <v>1188</v>
      </c>
      <c r="D239" s="18">
        <f t="shared" si="6"/>
        <v>8632000000</v>
      </c>
      <c r="E239" s="18">
        <f t="shared" si="7"/>
        <v>863200000</v>
      </c>
      <c r="F239" s="20">
        <v>9495200000</v>
      </c>
      <c r="G239" s="19" t="s">
        <v>1084</v>
      </c>
      <c r="H239" s="15" t="s">
        <v>1072</v>
      </c>
    </row>
    <row r="240" spans="1:8" ht="14.45" customHeight="1" x14ac:dyDescent="0.25">
      <c r="A240" s="15" t="s">
        <v>1092</v>
      </c>
      <c r="B240" s="16">
        <v>243</v>
      </c>
      <c r="C240" s="17" t="s">
        <v>1188</v>
      </c>
      <c r="D240" s="18">
        <f t="shared" si="6"/>
        <v>3769999999.9999995</v>
      </c>
      <c r="E240" s="18">
        <f t="shared" si="7"/>
        <v>377000000</v>
      </c>
      <c r="F240" s="16">
        <v>4147000000</v>
      </c>
      <c r="G240" s="15" t="s">
        <v>1084</v>
      </c>
      <c r="H240" s="15" t="s">
        <v>1072</v>
      </c>
    </row>
    <row r="241" spans="1:8" ht="14.45" customHeight="1" x14ac:dyDescent="0.25">
      <c r="A241" s="19" t="s">
        <v>1092</v>
      </c>
      <c r="B241" s="20">
        <v>244</v>
      </c>
      <c r="C241" s="21" t="s">
        <v>1188</v>
      </c>
      <c r="D241" s="18">
        <f t="shared" si="6"/>
        <v>2420000000</v>
      </c>
      <c r="E241" s="18">
        <f t="shared" si="7"/>
        <v>242000000</v>
      </c>
      <c r="F241" s="20">
        <v>2662000000</v>
      </c>
      <c r="G241" s="19" t="s">
        <v>1084</v>
      </c>
      <c r="H241" s="15" t="s">
        <v>1072</v>
      </c>
    </row>
    <row r="242" spans="1:8" ht="14.45" customHeight="1" x14ac:dyDescent="0.25">
      <c r="A242" s="15" t="s">
        <v>1092</v>
      </c>
      <c r="B242" s="16">
        <v>245</v>
      </c>
      <c r="C242" s="17" t="s">
        <v>1188</v>
      </c>
      <c r="D242" s="18">
        <f t="shared" si="6"/>
        <v>2079999999.9999998</v>
      </c>
      <c r="E242" s="18">
        <f t="shared" si="7"/>
        <v>208000000</v>
      </c>
      <c r="F242" s="16">
        <v>2288000000</v>
      </c>
      <c r="G242" s="15" t="s">
        <v>1084</v>
      </c>
      <c r="H242" s="15" t="s">
        <v>1072</v>
      </c>
    </row>
    <row r="243" spans="1:8" ht="14.45" customHeight="1" x14ac:dyDescent="0.25">
      <c r="A243" s="19" t="s">
        <v>1082</v>
      </c>
      <c r="B243" s="20">
        <v>246</v>
      </c>
      <c r="C243" s="21" t="s">
        <v>1189</v>
      </c>
      <c r="D243" s="18">
        <f t="shared" si="6"/>
        <v>1933999999.9999998</v>
      </c>
      <c r="E243" s="18">
        <f t="shared" si="7"/>
        <v>193400000</v>
      </c>
      <c r="F243" s="20">
        <v>2127400000</v>
      </c>
      <c r="G243" s="19" t="s">
        <v>1084</v>
      </c>
      <c r="H243" s="15" t="s">
        <v>1072</v>
      </c>
    </row>
    <row r="244" spans="1:8" ht="14.45" hidden="1" customHeight="1" x14ac:dyDescent="0.25">
      <c r="A244" s="61" t="s">
        <v>1082</v>
      </c>
      <c r="B244" s="62">
        <v>247</v>
      </c>
      <c r="C244" s="63" t="s">
        <v>1189</v>
      </c>
      <c r="D244" s="64">
        <f t="shared" si="6"/>
        <v>2628000000</v>
      </c>
      <c r="E244" s="64">
        <f t="shared" si="7"/>
        <v>262800000</v>
      </c>
      <c r="F244" s="62">
        <v>2890800000</v>
      </c>
      <c r="G244" s="61" t="s">
        <v>1221</v>
      </c>
      <c r="H244" s="61" t="s">
        <v>1072</v>
      </c>
    </row>
    <row r="245" spans="1:8" ht="14.45" hidden="1" customHeight="1" x14ac:dyDescent="0.25">
      <c r="A245" s="61" t="s">
        <v>1082</v>
      </c>
      <c r="B245" s="62">
        <v>248</v>
      </c>
      <c r="C245" s="63" t="s">
        <v>1189</v>
      </c>
      <c r="D245" s="64">
        <f t="shared" si="6"/>
        <v>2993999999.9999995</v>
      </c>
      <c r="E245" s="64">
        <f t="shared" si="7"/>
        <v>299399999.99999994</v>
      </c>
      <c r="F245" s="62">
        <v>3293400000</v>
      </c>
      <c r="G245" s="61" t="s">
        <v>1221</v>
      </c>
      <c r="H245" s="61" t="s">
        <v>1072</v>
      </c>
    </row>
    <row r="246" spans="1:8" ht="14.45" customHeight="1" x14ac:dyDescent="0.25">
      <c r="A246" s="15" t="s">
        <v>1082</v>
      </c>
      <c r="B246" s="16">
        <v>249</v>
      </c>
      <c r="C246" s="17" t="s">
        <v>1189</v>
      </c>
      <c r="D246" s="18">
        <f t="shared" si="6"/>
        <v>321000000</v>
      </c>
      <c r="E246" s="18">
        <f t="shared" si="7"/>
        <v>32100000</v>
      </c>
      <c r="F246" s="16">
        <v>353100000</v>
      </c>
      <c r="G246" s="15" t="s">
        <v>1084</v>
      </c>
      <c r="H246" s="15" t="s">
        <v>1072</v>
      </c>
    </row>
    <row r="247" spans="1:8" ht="14.45" customHeight="1" x14ac:dyDescent="0.25">
      <c r="A247" s="19" t="s">
        <v>1082</v>
      </c>
      <c r="B247" s="20">
        <v>250</v>
      </c>
      <c r="C247" s="21" t="s">
        <v>1189</v>
      </c>
      <c r="D247" s="18">
        <f t="shared" si="6"/>
        <v>459999999.99999994</v>
      </c>
      <c r="E247" s="18">
        <f t="shared" si="7"/>
        <v>46000000</v>
      </c>
      <c r="F247" s="20">
        <v>506000000</v>
      </c>
      <c r="G247" s="19" t="s">
        <v>1084</v>
      </c>
      <c r="H247" s="15" t="s">
        <v>1072</v>
      </c>
    </row>
    <row r="248" spans="1:8" ht="14.45" customHeight="1" x14ac:dyDescent="0.25">
      <c r="A248" s="15" t="s">
        <v>1082</v>
      </c>
      <c r="B248" s="16">
        <v>251</v>
      </c>
      <c r="C248" s="17" t="s">
        <v>1189</v>
      </c>
      <c r="D248" s="18">
        <f t="shared" si="6"/>
        <v>376999999.99999994</v>
      </c>
      <c r="E248" s="18">
        <f t="shared" si="7"/>
        <v>37699999.999999993</v>
      </c>
      <c r="F248" s="16">
        <v>414700000</v>
      </c>
      <c r="G248" s="15" t="s">
        <v>1084</v>
      </c>
      <c r="H248" s="15" t="s">
        <v>1072</v>
      </c>
    </row>
    <row r="249" spans="1:8" ht="14.45" customHeight="1" x14ac:dyDescent="0.25">
      <c r="A249" s="19" t="s">
        <v>1082</v>
      </c>
      <c r="B249" s="20">
        <v>252</v>
      </c>
      <c r="C249" s="21" t="s">
        <v>1190</v>
      </c>
      <c r="D249" s="18">
        <f t="shared" si="6"/>
        <v>2550000000</v>
      </c>
      <c r="E249" s="18">
        <f t="shared" si="7"/>
        <v>255000000</v>
      </c>
      <c r="F249" s="20">
        <v>2805000000</v>
      </c>
      <c r="G249" s="19" t="s">
        <v>1084</v>
      </c>
      <c r="H249" s="15" t="s">
        <v>1072</v>
      </c>
    </row>
    <row r="250" spans="1:8" ht="14.45" customHeight="1" x14ac:dyDescent="0.25">
      <c r="A250" s="15" t="s">
        <v>1082</v>
      </c>
      <c r="B250" s="16">
        <v>253</v>
      </c>
      <c r="C250" s="17" t="s">
        <v>1190</v>
      </c>
      <c r="D250" s="18">
        <f t="shared" si="6"/>
        <v>2924000000</v>
      </c>
      <c r="E250" s="18">
        <f t="shared" si="7"/>
        <v>292400000</v>
      </c>
      <c r="F250" s="16">
        <v>3216400000</v>
      </c>
      <c r="G250" s="15" t="s">
        <v>1084</v>
      </c>
      <c r="H250" s="15" t="s">
        <v>1072</v>
      </c>
    </row>
    <row r="251" spans="1:8" ht="14.45" customHeight="1" x14ac:dyDescent="0.25">
      <c r="A251" s="19" t="s">
        <v>1082</v>
      </c>
      <c r="B251" s="20">
        <v>254</v>
      </c>
      <c r="C251" s="21" t="s">
        <v>1190</v>
      </c>
      <c r="D251" s="18">
        <f t="shared" si="6"/>
        <v>1685999999.9999998</v>
      </c>
      <c r="E251" s="18">
        <f t="shared" si="7"/>
        <v>168600000</v>
      </c>
      <c r="F251" s="20">
        <v>1854600000</v>
      </c>
      <c r="G251" s="19" t="s">
        <v>1084</v>
      </c>
      <c r="H251" s="15" t="s">
        <v>1072</v>
      </c>
    </row>
    <row r="252" spans="1:8" ht="14.45" customHeight="1" x14ac:dyDescent="0.25">
      <c r="A252" s="15" t="s">
        <v>1082</v>
      </c>
      <c r="B252" s="16">
        <v>255</v>
      </c>
      <c r="C252" s="17" t="s">
        <v>1191</v>
      </c>
      <c r="D252" s="18">
        <f t="shared" si="6"/>
        <v>1288000000</v>
      </c>
      <c r="E252" s="18">
        <f t="shared" si="7"/>
        <v>128800000</v>
      </c>
      <c r="F252" s="16">
        <v>1416800000</v>
      </c>
      <c r="G252" s="15" t="s">
        <v>1084</v>
      </c>
      <c r="H252" s="15" t="s">
        <v>1072</v>
      </c>
    </row>
    <row r="253" spans="1:8" ht="14.45" customHeight="1" x14ac:dyDescent="0.25">
      <c r="A253" s="19" t="s">
        <v>1082</v>
      </c>
      <c r="B253" s="20">
        <v>256</v>
      </c>
      <c r="C253" s="21" t="s">
        <v>1191</v>
      </c>
      <c r="D253" s="18">
        <f t="shared" si="6"/>
        <v>560000000</v>
      </c>
      <c r="E253" s="18">
        <f t="shared" si="7"/>
        <v>56000000</v>
      </c>
      <c r="F253" s="20">
        <v>616000000</v>
      </c>
      <c r="G253" s="19" t="s">
        <v>1084</v>
      </c>
      <c r="H253" s="15" t="s">
        <v>1072</v>
      </c>
    </row>
    <row r="254" spans="1:8" ht="14.45" customHeight="1" x14ac:dyDescent="0.25">
      <c r="A254" s="15" t="s">
        <v>1082</v>
      </c>
      <c r="B254" s="16">
        <v>257</v>
      </c>
      <c r="C254" s="17" t="s">
        <v>1191</v>
      </c>
      <c r="D254" s="18">
        <f t="shared" si="6"/>
        <v>755999999.99999988</v>
      </c>
      <c r="E254" s="18">
        <f t="shared" si="7"/>
        <v>75599999.999999985</v>
      </c>
      <c r="F254" s="16">
        <v>831600000</v>
      </c>
      <c r="G254" s="15" t="s">
        <v>1084</v>
      </c>
      <c r="H254" s="15" t="s">
        <v>1072</v>
      </c>
    </row>
    <row r="255" spans="1:8" ht="14.45" customHeight="1" x14ac:dyDescent="0.25">
      <c r="A255" s="19" t="s">
        <v>1082</v>
      </c>
      <c r="B255" s="20">
        <v>258</v>
      </c>
      <c r="C255" s="21" t="s">
        <v>1191</v>
      </c>
      <c r="D255" s="18">
        <f t="shared" si="6"/>
        <v>4269999999.9999995</v>
      </c>
      <c r="E255" s="18">
        <f t="shared" si="7"/>
        <v>427000000</v>
      </c>
      <c r="F255" s="20">
        <v>4697000000</v>
      </c>
      <c r="G255" s="19" t="s">
        <v>1084</v>
      </c>
      <c r="H255" s="15" t="s">
        <v>1072</v>
      </c>
    </row>
    <row r="256" spans="1:8" ht="14.45" customHeight="1" x14ac:dyDescent="0.25">
      <c r="A256" s="15" t="s">
        <v>1092</v>
      </c>
      <c r="B256" s="16">
        <v>259</v>
      </c>
      <c r="C256" s="17" t="s">
        <v>1192</v>
      </c>
      <c r="D256" s="18">
        <f t="shared" si="6"/>
        <v>809999999.99999988</v>
      </c>
      <c r="E256" s="18">
        <f t="shared" si="7"/>
        <v>81000000</v>
      </c>
      <c r="F256" s="16">
        <v>891000000</v>
      </c>
      <c r="G256" s="15" t="s">
        <v>1084</v>
      </c>
      <c r="H256" s="15" t="s">
        <v>1072</v>
      </c>
    </row>
    <row r="257" spans="1:8" ht="14.45" hidden="1" customHeight="1" x14ac:dyDescent="0.25">
      <c r="A257" s="61" t="s">
        <v>1092</v>
      </c>
      <c r="B257" s="62">
        <v>260</v>
      </c>
      <c r="C257" s="63" t="s">
        <v>1192</v>
      </c>
      <c r="D257" s="64">
        <f t="shared" si="6"/>
        <v>3779999999.9999995</v>
      </c>
      <c r="E257" s="64">
        <f t="shared" si="7"/>
        <v>378000000</v>
      </c>
      <c r="F257" s="62">
        <v>4158000000</v>
      </c>
      <c r="G257" s="61" t="s">
        <v>1221</v>
      </c>
      <c r="H257" s="61" t="s">
        <v>1072</v>
      </c>
    </row>
    <row r="258" spans="1:8" ht="14.45" hidden="1" customHeight="1" x14ac:dyDescent="0.25">
      <c r="A258" s="61" t="s">
        <v>1082</v>
      </c>
      <c r="B258" s="62">
        <v>261</v>
      </c>
      <c r="C258" s="63" t="s">
        <v>1193</v>
      </c>
      <c r="D258" s="64">
        <f t="shared" ref="D258:D267" si="8">F258/110%</f>
        <v>175000000</v>
      </c>
      <c r="E258" s="64">
        <f t="shared" ref="E258:E268" si="9">D258*10%</f>
        <v>17500000</v>
      </c>
      <c r="F258" s="62">
        <v>192500000</v>
      </c>
      <c r="G258" s="61" t="s">
        <v>1221</v>
      </c>
      <c r="H258" s="61" t="s">
        <v>1072</v>
      </c>
    </row>
    <row r="259" spans="1:8" ht="14.45" customHeight="1" x14ac:dyDescent="0.25">
      <c r="A259" s="19" t="s">
        <v>1092</v>
      </c>
      <c r="B259" s="20">
        <v>262</v>
      </c>
      <c r="C259" s="21" t="s">
        <v>1193</v>
      </c>
      <c r="D259" s="18">
        <f t="shared" si="8"/>
        <v>29999999.999999996</v>
      </c>
      <c r="E259" s="18">
        <f t="shared" si="9"/>
        <v>3000000</v>
      </c>
      <c r="F259" s="20">
        <v>33000000</v>
      </c>
      <c r="G259" s="19" t="s">
        <v>1084</v>
      </c>
      <c r="H259" s="15" t="s">
        <v>1072</v>
      </c>
    </row>
    <row r="260" spans="1:8" s="60" customFormat="1" ht="14.45" customHeight="1" x14ac:dyDescent="0.25">
      <c r="A260" s="57" t="s">
        <v>1082</v>
      </c>
      <c r="B260" s="16">
        <v>263</v>
      </c>
      <c r="C260" s="58" t="s">
        <v>1194</v>
      </c>
      <c r="D260" s="59">
        <f t="shared" si="8"/>
        <v>185999999.99999997</v>
      </c>
      <c r="E260" s="59">
        <f t="shared" si="9"/>
        <v>18599999.999999996</v>
      </c>
      <c r="F260" s="16">
        <v>204600000</v>
      </c>
      <c r="G260" s="57" t="s">
        <v>1084</v>
      </c>
      <c r="H260" s="57" t="s">
        <v>1072</v>
      </c>
    </row>
    <row r="261" spans="1:8" ht="14.45" customHeight="1" x14ac:dyDescent="0.25">
      <c r="A261" s="19" t="s">
        <v>1082</v>
      </c>
      <c r="B261" s="20">
        <v>264</v>
      </c>
      <c r="C261" s="21" t="s">
        <v>1194</v>
      </c>
      <c r="D261" s="18">
        <f t="shared" si="8"/>
        <v>132999999.99999999</v>
      </c>
      <c r="E261" s="18">
        <f t="shared" si="9"/>
        <v>13300000</v>
      </c>
      <c r="F261" s="20">
        <v>146300000</v>
      </c>
      <c r="G261" s="19" t="s">
        <v>1084</v>
      </c>
      <c r="H261" s="15" t="s">
        <v>1072</v>
      </c>
    </row>
    <row r="262" spans="1:8" ht="14.45" customHeight="1" x14ac:dyDescent="0.25">
      <c r="A262" s="15" t="s">
        <v>1092</v>
      </c>
      <c r="B262" s="16">
        <v>265</v>
      </c>
      <c r="C262" s="17" t="s">
        <v>1195</v>
      </c>
      <c r="D262" s="18">
        <f t="shared" si="8"/>
        <v>10000000000</v>
      </c>
      <c r="E262" s="18">
        <f t="shared" si="9"/>
        <v>1000000000</v>
      </c>
      <c r="F262" s="16">
        <v>11000000000</v>
      </c>
      <c r="G262" s="15" t="s">
        <v>1084</v>
      </c>
      <c r="H262" s="15" t="s">
        <v>1072</v>
      </c>
    </row>
    <row r="263" spans="1:8" ht="14.45" customHeight="1" x14ac:dyDescent="0.25">
      <c r="A263" s="19" t="s">
        <v>1082</v>
      </c>
      <c r="B263" s="20">
        <v>266</v>
      </c>
      <c r="C263" s="21" t="s">
        <v>1195</v>
      </c>
      <c r="D263" s="18">
        <f t="shared" si="8"/>
        <v>490999999.99999994</v>
      </c>
      <c r="E263" s="18">
        <f t="shared" si="9"/>
        <v>49100000</v>
      </c>
      <c r="F263" s="20">
        <v>540100000</v>
      </c>
      <c r="G263" s="19" t="s">
        <v>1084</v>
      </c>
      <c r="H263" s="15" t="s">
        <v>1072</v>
      </c>
    </row>
    <row r="264" spans="1:8" ht="14.45" customHeight="1" x14ac:dyDescent="0.25">
      <c r="A264" s="15" t="s">
        <v>1082</v>
      </c>
      <c r="B264" s="16">
        <v>267</v>
      </c>
      <c r="C264" s="17" t="s">
        <v>1196</v>
      </c>
      <c r="D264" s="18">
        <f t="shared" si="8"/>
        <v>1539999999.9999998</v>
      </c>
      <c r="E264" s="18">
        <f t="shared" si="9"/>
        <v>153999999.99999997</v>
      </c>
      <c r="F264" s="16">
        <v>1694000000</v>
      </c>
      <c r="G264" s="15" t="s">
        <v>1084</v>
      </c>
      <c r="H264" s="15" t="s">
        <v>1072</v>
      </c>
    </row>
    <row r="265" spans="1:8" ht="14.45" customHeight="1" x14ac:dyDescent="0.25">
      <c r="A265" s="19" t="s">
        <v>1082</v>
      </c>
      <c r="B265" s="20">
        <v>268</v>
      </c>
      <c r="C265" s="21" t="s">
        <v>1196</v>
      </c>
      <c r="D265" s="18">
        <f t="shared" si="8"/>
        <v>700000000</v>
      </c>
      <c r="E265" s="18">
        <f t="shared" si="9"/>
        <v>70000000</v>
      </c>
      <c r="F265" s="20">
        <v>770000000</v>
      </c>
      <c r="G265" s="19" t="s">
        <v>1084</v>
      </c>
      <c r="H265" s="15" t="s">
        <v>1072</v>
      </c>
    </row>
    <row r="266" spans="1:8" ht="14.45" customHeight="1" x14ac:dyDescent="0.25">
      <c r="A266" s="15" t="s">
        <v>1082</v>
      </c>
      <c r="B266" s="16">
        <v>269</v>
      </c>
      <c r="C266" s="17" t="s">
        <v>1197</v>
      </c>
      <c r="D266" s="18">
        <f t="shared" si="8"/>
        <v>752399999.99999988</v>
      </c>
      <c r="E266" s="18">
        <f t="shared" si="9"/>
        <v>75239999.999999985</v>
      </c>
      <c r="F266" s="16">
        <v>827640000</v>
      </c>
      <c r="G266" s="15" t="s">
        <v>1084</v>
      </c>
      <c r="H266" s="15" t="s">
        <v>1072</v>
      </c>
    </row>
    <row r="267" spans="1:8" ht="14.45" customHeight="1" x14ac:dyDescent="0.25">
      <c r="A267" s="19" t="s">
        <v>1082</v>
      </c>
      <c r="B267" s="20">
        <v>270</v>
      </c>
      <c r="C267" s="21" t="s">
        <v>1198</v>
      </c>
      <c r="D267" s="18">
        <f t="shared" si="8"/>
        <v>175000000</v>
      </c>
      <c r="E267" s="18">
        <f t="shared" si="9"/>
        <v>17500000</v>
      </c>
      <c r="F267" s="20">
        <v>192500000</v>
      </c>
      <c r="G267" s="19" t="s">
        <v>1084</v>
      </c>
      <c r="H267" s="15" t="s">
        <v>1072</v>
      </c>
    </row>
    <row r="268" spans="1:8" ht="14.45" hidden="1" customHeight="1" x14ac:dyDescent="0.25">
      <c r="D268" s="18"/>
      <c r="E268" s="18"/>
    </row>
    <row r="269" spans="1:8" ht="14.45" customHeight="1" x14ac:dyDescent="0.25">
      <c r="D269" s="18"/>
    </row>
  </sheetData>
  <autoFilter ref="A1:H268" xr:uid="{11FBE568-BB68-41F2-AC34-A3D1632369ED}">
    <filterColumn colId="6">
      <filters>
        <filter val="ثبت"/>
      </filters>
    </filterColumn>
    <filterColumn colId="7">
      <filters>
        <filter val="زمستان"/>
      </filters>
    </filterColumn>
  </autoFilter>
  <conditionalFormatting sqref="B1:B1048576">
    <cfRule type="expression" dxfId="0" priority="1">
      <formula>AND(COUNTIF($B:$B, B1)&gt;1,NOT(ISBLANK(B1)))</formula>
    </cfRule>
  </conditionalFormatting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28E0-ACB5-44FE-A20B-E4453DA34F1C}">
  <dimension ref="A1:S382"/>
  <sheetViews>
    <sheetView rightToLeft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4.7109375" bestFit="1" customWidth="1"/>
    <col min="2" max="2" width="21.42578125" bestFit="1" customWidth="1"/>
    <col min="3" max="3" width="11" bestFit="1" customWidth="1"/>
    <col min="4" max="4" width="17.7109375" bestFit="1" customWidth="1"/>
    <col min="5" max="5" width="15.42578125" style="23" bestFit="1" customWidth="1"/>
    <col min="6" max="6" width="24.7109375" style="23" bestFit="1" customWidth="1"/>
    <col min="7" max="7" width="23.42578125" style="23" bestFit="1" customWidth="1"/>
    <col min="8" max="8" width="18.42578125" bestFit="1" customWidth="1"/>
    <col min="9" max="9" width="18.5703125" bestFit="1" customWidth="1"/>
    <col min="10" max="10" width="11.5703125" bestFit="1" customWidth="1"/>
    <col min="11" max="11" width="16.140625" bestFit="1" customWidth="1"/>
    <col min="12" max="12" width="15.7109375" bestFit="1" customWidth="1"/>
    <col min="13" max="13" width="37.28515625" bestFit="1" customWidth="1"/>
    <col min="14" max="14" width="28.5703125" bestFit="1" customWidth="1"/>
    <col min="15" max="15" width="27.85546875" bestFit="1" customWidth="1"/>
    <col min="16" max="16" width="30.42578125" bestFit="1" customWidth="1"/>
    <col min="17" max="17" width="21.28515625" bestFit="1" customWidth="1"/>
    <col min="18" max="18" width="46" bestFit="1" customWidth="1"/>
    <col min="19" max="19" width="21.85546875" bestFit="1" customWidth="1"/>
  </cols>
  <sheetData>
    <row r="1" spans="1:19" x14ac:dyDescent="0.25">
      <c r="A1" s="24" t="s">
        <v>4</v>
      </c>
      <c r="B1" s="24" t="s">
        <v>8</v>
      </c>
      <c r="C1" s="24" t="s">
        <v>11</v>
      </c>
      <c r="D1" s="24" t="s">
        <v>2</v>
      </c>
      <c r="E1" s="25" t="s">
        <v>23</v>
      </c>
      <c r="F1" s="25" t="s">
        <v>6</v>
      </c>
      <c r="G1" s="25" t="s">
        <v>5</v>
      </c>
      <c r="H1" t="s">
        <v>7</v>
      </c>
      <c r="I1" t="s">
        <v>9</v>
      </c>
      <c r="J1" t="s">
        <v>10</v>
      </c>
      <c r="K1" t="s">
        <v>12</v>
      </c>
      <c r="L1" t="s">
        <v>13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</row>
    <row r="2" spans="1:19" x14ac:dyDescent="0.25">
      <c r="A2" t="s">
        <v>26</v>
      </c>
      <c r="B2" t="s">
        <v>28</v>
      </c>
      <c r="C2">
        <v>140301</v>
      </c>
      <c r="D2" t="s">
        <v>24</v>
      </c>
      <c r="E2" s="23">
        <v>975000000</v>
      </c>
      <c r="F2" s="23">
        <v>97500000</v>
      </c>
      <c r="G2" s="23">
        <v>1072500000</v>
      </c>
      <c r="H2" t="s">
        <v>27</v>
      </c>
      <c r="I2" t="s">
        <v>29</v>
      </c>
      <c r="J2" t="s">
        <v>31</v>
      </c>
      <c r="K2" t="s">
        <v>30</v>
      </c>
      <c r="L2" t="s">
        <v>32</v>
      </c>
      <c r="M2" t="s">
        <v>30</v>
      </c>
      <c r="N2" t="s">
        <v>30</v>
      </c>
      <c r="O2" t="s">
        <v>30</v>
      </c>
      <c r="P2" t="s">
        <v>33</v>
      </c>
      <c r="Q2">
        <v>0</v>
      </c>
      <c r="R2" t="s">
        <v>30</v>
      </c>
      <c r="S2" t="s">
        <v>34</v>
      </c>
    </row>
    <row r="3" spans="1:19" x14ac:dyDescent="0.25">
      <c r="A3" t="s">
        <v>35</v>
      </c>
      <c r="B3" t="s">
        <v>37</v>
      </c>
      <c r="C3">
        <v>140301</v>
      </c>
      <c r="D3" t="s">
        <v>24</v>
      </c>
      <c r="E3" s="23">
        <v>2480000000</v>
      </c>
      <c r="F3" s="23">
        <v>248000000</v>
      </c>
      <c r="G3" s="23">
        <v>2728000000</v>
      </c>
      <c r="H3" t="s">
        <v>36</v>
      </c>
      <c r="I3" t="s">
        <v>38</v>
      </c>
      <c r="J3" t="s">
        <v>39</v>
      </c>
      <c r="K3" t="s">
        <v>30</v>
      </c>
      <c r="L3" t="s">
        <v>32</v>
      </c>
      <c r="M3" t="s">
        <v>40</v>
      </c>
      <c r="N3" t="s">
        <v>30</v>
      </c>
      <c r="O3" t="s">
        <v>30</v>
      </c>
      <c r="P3" t="s">
        <v>41</v>
      </c>
      <c r="Q3">
        <v>2480000000</v>
      </c>
      <c r="R3" t="s">
        <v>30</v>
      </c>
      <c r="S3" t="s">
        <v>42</v>
      </c>
    </row>
    <row r="4" spans="1:19" x14ac:dyDescent="0.25">
      <c r="A4" t="s">
        <v>43</v>
      </c>
      <c r="B4" t="s">
        <v>44</v>
      </c>
      <c r="C4">
        <v>140301</v>
      </c>
      <c r="D4" t="s">
        <v>24</v>
      </c>
      <c r="E4" s="23">
        <v>1050000000</v>
      </c>
      <c r="F4" s="23">
        <v>105000000</v>
      </c>
      <c r="G4" s="23">
        <v>1155000000</v>
      </c>
      <c r="H4" t="s">
        <v>36</v>
      </c>
      <c r="I4" t="s">
        <v>45</v>
      </c>
      <c r="J4" t="s">
        <v>39</v>
      </c>
      <c r="K4" t="s">
        <v>30</v>
      </c>
      <c r="L4" t="s">
        <v>32</v>
      </c>
      <c r="M4" t="s">
        <v>46</v>
      </c>
      <c r="N4" t="s">
        <v>30</v>
      </c>
      <c r="O4" t="s">
        <v>30</v>
      </c>
      <c r="P4" t="s">
        <v>47</v>
      </c>
      <c r="Q4">
        <v>1050000000</v>
      </c>
      <c r="R4" t="s">
        <v>30</v>
      </c>
      <c r="S4" t="s">
        <v>27</v>
      </c>
    </row>
    <row r="5" spans="1:19" x14ac:dyDescent="0.25">
      <c r="A5" t="s">
        <v>48</v>
      </c>
      <c r="B5" t="s">
        <v>49</v>
      </c>
      <c r="C5">
        <v>140301</v>
      </c>
      <c r="D5" t="s">
        <v>24</v>
      </c>
      <c r="E5" s="23">
        <v>792365526</v>
      </c>
      <c r="F5" s="23">
        <v>79236552</v>
      </c>
      <c r="G5" s="23">
        <v>871602078</v>
      </c>
      <c r="H5" t="s">
        <v>36</v>
      </c>
      <c r="I5" t="s">
        <v>50</v>
      </c>
      <c r="J5" t="s">
        <v>39</v>
      </c>
      <c r="K5" t="s">
        <v>30</v>
      </c>
      <c r="L5" t="s">
        <v>32</v>
      </c>
      <c r="M5" t="s">
        <v>51</v>
      </c>
      <c r="N5" t="s">
        <v>30</v>
      </c>
      <c r="O5" t="s">
        <v>30</v>
      </c>
      <c r="P5" t="s">
        <v>52</v>
      </c>
      <c r="Q5">
        <v>792365526</v>
      </c>
      <c r="R5" t="s">
        <v>30</v>
      </c>
      <c r="S5" t="s">
        <v>42</v>
      </c>
    </row>
    <row r="6" spans="1:19" x14ac:dyDescent="0.25">
      <c r="A6" t="s">
        <v>53</v>
      </c>
      <c r="B6" t="s">
        <v>54</v>
      </c>
      <c r="C6">
        <v>140301</v>
      </c>
      <c r="D6" t="s">
        <v>24</v>
      </c>
      <c r="E6" s="23">
        <v>867500000</v>
      </c>
      <c r="F6" s="23">
        <v>86750000</v>
      </c>
      <c r="G6" s="23">
        <v>954250000</v>
      </c>
      <c r="H6" t="s">
        <v>36</v>
      </c>
      <c r="I6" t="s">
        <v>55</v>
      </c>
      <c r="J6" t="s">
        <v>39</v>
      </c>
      <c r="K6" t="s">
        <v>30</v>
      </c>
      <c r="L6" t="s">
        <v>32</v>
      </c>
      <c r="M6" t="s">
        <v>56</v>
      </c>
      <c r="N6" t="s">
        <v>30</v>
      </c>
      <c r="O6" t="s">
        <v>30</v>
      </c>
      <c r="P6" t="s">
        <v>57</v>
      </c>
      <c r="Q6">
        <v>867500000</v>
      </c>
      <c r="R6" t="s">
        <v>30</v>
      </c>
      <c r="S6" t="s">
        <v>42</v>
      </c>
    </row>
    <row r="7" spans="1:19" x14ac:dyDescent="0.25">
      <c r="A7" t="s">
        <v>58</v>
      </c>
      <c r="B7" t="s">
        <v>59</v>
      </c>
      <c r="C7">
        <v>140301</v>
      </c>
      <c r="D7" t="s">
        <v>24</v>
      </c>
      <c r="E7" s="23">
        <v>100000000</v>
      </c>
      <c r="F7" s="23">
        <v>10000000</v>
      </c>
      <c r="G7" s="23">
        <v>110000000</v>
      </c>
      <c r="H7" t="s">
        <v>36</v>
      </c>
      <c r="I7" t="s">
        <v>60</v>
      </c>
      <c r="J7" t="s">
        <v>39</v>
      </c>
      <c r="K7" t="s">
        <v>30</v>
      </c>
      <c r="L7" t="s">
        <v>32</v>
      </c>
      <c r="M7" t="s">
        <v>61</v>
      </c>
      <c r="N7" t="s">
        <v>30</v>
      </c>
      <c r="O7" t="s">
        <v>30</v>
      </c>
      <c r="P7" t="s">
        <v>62</v>
      </c>
      <c r="Q7">
        <v>100000000</v>
      </c>
      <c r="R7" t="s">
        <v>30</v>
      </c>
      <c r="S7" t="s">
        <v>63</v>
      </c>
    </row>
    <row r="8" spans="1:19" x14ac:dyDescent="0.25">
      <c r="A8" t="s">
        <v>64</v>
      </c>
      <c r="B8" t="s">
        <v>59</v>
      </c>
      <c r="C8">
        <v>140301</v>
      </c>
      <c r="D8" t="s">
        <v>24</v>
      </c>
      <c r="E8" s="23">
        <v>414415340</v>
      </c>
      <c r="F8" s="23">
        <v>41441534</v>
      </c>
      <c r="G8" s="23">
        <v>455856874</v>
      </c>
      <c r="H8" t="s">
        <v>36</v>
      </c>
      <c r="I8" t="s">
        <v>65</v>
      </c>
      <c r="J8" t="s">
        <v>39</v>
      </c>
      <c r="K8" t="s">
        <v>30</v>
      </c>
      <c r="L8" t="s">
        <v>32</v>
      </c>
      <c r="M8" t="s">
        <v>66</v>
      </c>
      <c r="N8" t="s">
        <v>30</v>
      </c>
      <c r="O8" t="s">
        <v>30</v>
      </c>
      <c r="P8" t="s">
        <v>67</v>
      </c>
      <c r="Q8">
        <v>414415340</v>
      </c>
      <c r="R8" t="s">
        <v>30</v>
      </c>
      <c r="S8" t="s">
        <v>42</v>
      </c>
    </row>
    <row r="9" spans="1:19" x14ac:dyDescent="0.25">
      <c r="A9" t="s">
        <v>68</v>
      </c>
      <c r="B9" t="s">
        <v>44</v>
      </c>
      <c r="C9">
        <v>140301</v>
      </c>
      <c r="D9" t="s">
        <v>24</v>
      </c>
      <c r="E9" s="23">
        <v>1586000000</v>
      </c>
      <c r="F9" s="23">
        <v>158600000</v>
      </c>
      <c r="G9" s="23">
        <v>1744600000</v>
      </c>
      <c r="H9" t="s">
        <v>36</v>
      </c>
      <c r="I9" t="s">
        <v>69</v>
      </c>
      <c r="J9" t="s">
        <v>39</v>
      </c>
      <c r="K9" t="s">
        <v>30</v>
      </c>
      <c r="L9" t="s">
        <v>32</v>
      </c>
      <c r="M9" t="s">
        <v>70</v>
      </c>
      <c r="N9" t="s">
        <v>30</v>
      </c>
      <c r="O9" t="s">
        <v>30</v>
      </c>
      <c r="P9" t="s">
        <v>71</v>
      </c>
      <c r="Q9">
        <v>1586000000</v>
      </c>
      <c r="R9" t="s">
        <v>30</v>
      </c>
      <c r="S9" t="s">
        <v>27</v>
      </c>
    </row>
    <row r="10" spans="1:19" x14ac:dyDescent="0.25">
      <c r="A10" t="s">
        <v>72</v>
      </c>
      <c r="B10" t="s">
        <v>44</v>
      </c>
      <c r="C10">
        <v>140301</v>
      </c>
      <c r="D10" t="s">
        <v>24</v>
      </c>
      <c r="E10" s="23">
        <v>1615000000</v>
      </c>
      <c r="F10" s="23">
        <v>161500000</v>
      </c>
      <c r="G10" s="23">
        <v>1776500000</v>
      </c>
      <c r="H10" t="s">
        <v>36</v>
      </c>
      <c r="I10" t="s">
        <v>73</v>
      </c>
      <c r="J10" t="s">
        <v>39</v>
      </c>
      <c r="K10" t="s">
        <v>30</v>
      </c>
      <c r="L10" t="s">
        <v>32</v>
      </c>
      <c r="M10" t="s">
        <v>74</v>
      </c>
      <c r="N10" t="s">
        <v>30</v>
      </c>
      <c r="O10" t="s">
        <v>30</v>
      </c>
      <c r="P10" t="s">
        <v>75</v>
      </c>
      <c r="Q10">
        <v>1615000000</v>
      </c>
      <c r="R10" t="s">
        <v>30</v>
      </c>
      <c r="S10" t="s">
        <v>27</v>
      </c>
    </row>
    <row r="11" spans="1:19" x14ac:dyDescent="0.25">
      <c r="A11" t="s">
        <v>76</v>
      </c>
      <c r="B11" t="s">
        <v>77</v>
      </c>
      <c r="C11">
        <v>140301</v>
      </c>
      <c r="D11" t="s">
        <v>24</v>
      </c>
      <c r="E11" s="23">
        <v>1440000000</v>
      </c>
      <c r="F11" s="23">
        <v>144000000</v>
      </c>
      <c r="G11" s="23">
        <v>1584000000</v>
      </c>
      <c r="H11" t="s">
        <v>36</v>
      </c>
      <c r="I11" t="s">
        <v>78</v>
      </c>
      <c r="J11" t="s">
        <v>39</v>
      </c>
      <c r="K11" t="s">
        <v>30</v>
      </c>
      <c r="L11" t="s">
        <v>32</v>
      </c>
      <c r="M11" t="s">
        <v>79</v>
      </c>
      <c r="N11" t="s">
        <v>30</v>
      </c>
      <c r="O11" t="s">
        <v>30</v>
      </c>
      <c r="P11" t="s">
        <v>80</v>
      </c>
      <c r="Q11">
        <v>1440000000</v>
      </c>
      <c r="R11" t="s">
        <v>30</v>
      </c>
      <c r="S11" t="s">
        <v>27</v>
      </c>
    </row>
    <row r="12" spans="1:19" x14ac:dyDescent="0.25">
      <c r="A12" t="s">
        <v>81</v>
      </c>
      <c r="B12" t="s">
        <v>82</v>
      </c>
      <c r="C12">
        <v>140301</v>
      </c>
      <c r="D12" t="s">
        <v>24</v>
      </c>
      <c r="E12" s="23">
        <v>368000000</v>
      </c>
      <c r="F12" s="23">
        <v>36800000</v>
      </c>
      <c r="G12" s="23">
        <v>404800000</v>
      </c>
      <c r="H12" t="s">
        <v>36</v>
      </c>
      <c r="I12" t="s">
        <v>83</v>
      </c>
      <c r="J12" t="s">
        <v>31</v>
      </c>
      <c r="K12" t="s">
        <v>30</v>
      </c>
      <c r="L12" t="s">
        <v>32</v>
      </c>
      <c r="M12" t="s">
        <v>84</v>
      </c>
      <c r="N12" t="s">
        <v>85</v>
      </c>
      <c r="O12" t="s">
        <v>30</v>
      </c>
      <c r="P12" t="s">
        <v>86</v>
      </c>
      <c r="Q12">
        <v>0</v>
      </c>
      <c r="R12" t="s">
        <v>30</v>
      </c>
      <c r="S12" t="s">
        <v>63</v>
      </c>
    </row>
    <row r="13" spans="1:19" x14ac:dyDescent="0.25">
      <c r="A13" t="s">
        <v>87</v>
      </c>
      <c r="B13" t="s">
        <v>82</v>
      </c>
      <c r="C13">
        <v>140301</v>
      </c>
      <c r="D13" t="s">
        <v>24</v>
      </c>
      <c r="E13" s="23">
        <v>312000000</v>
      </c>
      <c r="F13" s="23">
        <v>31200000</v>
      </c>
      <c r="G13" s="23">
        <v>343200000</v>
      </c>
      <c r="H13" t="s">
        <v>27</v>
      </c>
      <c r="I13" t="s">
        <v>29</v>
      </c>
      <c r="J13" t="s">
        <v>31</v>
      </c>
      <c r="K13" t="s">
        <v>30</v>
      </c>
      <c r="L13" t="s">
        <v>32</v>
      </c>
      <c r="M13" t="s">
        <v>30</v>
      </c>
      <c r="N13" t="s">
        <v>30</v>
      </c>
      <c r="O13" t="s">
        <v>30</v>
      </c>
      <c r="P13" t="s">
        <v>88</v>
      </c>
      <c r="Q13">
        <v>0</v>
      </c>
      <c r="R13" t="s">
        <v>30</v>
      </c>
      <c r="S13" t="s">
        <v>34</v>
      </c>
    </row>
    <row r="14" spans="1:19" x14ac:dyDescent="0.25">
      <c r="A14" t="s">
        <v>89</v>
      </c>
      <c r="B14" t="s">
        <v>59</v>
      </c>
      <c r="C14">
        <v>140301</v>
      </c>
      <c r="D14" t="s">
        <v>24</v>
      </c>
      <c r="E14" s="23">
        <v>1170000000</v>
      </c>
      <c r="F14" s="23">
        <v>117000000</v>
      </c>
      <c r="G14" s="23">
        <v>1287000000</v>
      </c>
      <c r="H14" t="s">
        <v>36</v>
      </c>
      <c r="I14" t="s">
        <v>90</v>
      </c>
      <c r="J14" t="s">
        <v>39</v>
      </c>
      <c r="K14" t="s">
        <v>91</v>
      </c>
      <c r="L14" t="s">
        <v>32</v>
      </c>
      <c r="M14" t="s">
        <v>92</v>
      </c>
      <c r="N14" t="s">
        <v>30</v>
      </c>
      <c r="O14" t="s">
        <v>30</v>
      </c>
      <c r="P14" t="s">
        <v>93</v>
      </c>
      <c r="Q14">
        <v>1170000000</v>
      </c>
      <c r="R14" t="s">
        <v>30</v>
      </c>
      <c r="S14" t="s">
        <v>63</v>
      </c>
    </row>
    <row r="15" spans="1:19" x14ac:dyDescent="0.25">
      <c r="A15" t="s">
        <v>94</v>
      </c>
      <c r="B15" t="s">
        <v>95</v>
      </c>
      <c r="C15">
        <v>140301</v>
      </c>
      <c r="D15" t="s">
        <v>24</v>
      </c>
      <c r="E15" s="23">
        <v>968000000</v>
      </c>
      <c r="F15" s="23">
        <v>96800000</v>
      </c>
      <c r="G15" s="23">
        <v>1064800000</v>
      </c>
      <c r="H15" t="s">
        <v>36</v>
      </c>
      <c r="I15" t="s">
        <v>96</v>
      </c>
      <c r="J15" t="s">
        <v>39</v>
      </c>
      <c r="K15" t="s">
        <v>30</v>
      </c>
      <c r="L15" t="s">
        <v>32</v>
      </c>
      <c r="M15" t="s">
        <v>97</v>
      </c>
      <c r="N15" t="s">
        <v>30</v>
      </c>
      <c r="O15" t="s">
        <v>30</v>
      </c>
      <c r="P15" t="s">
        <v>98</v>
      </c>
      <c r="Q15">
        <v>968000000</v>
      </c>
      <c r="R15" t="s">
        <v>30</v>
      </c>
      <c r="S15" t="s">
        <v>42</v>
      </c>
    </row>
    <row r="16" spans="1:19" x14ac:dyDescent="0.25">
      <c r="A16" t="s">
        <v>99</v>
      </c>
      <c r="B16" t="s">
        <v>59</v>
      </c>
      <c r="C16">
        <v>140301</v>
      </c>
      <c r="D16" t="s">
        <v>24</v>
      </c>
      <c r="E16" s="23">
        <v>1080000000</v>
      </c>
      <c r="F16" s="23">
        <v>108000000</v>
      </c>
      <c r="G16" s="23">
        <v>1188000000</v>
      </c>
      <c r="H16" t="s">
        <v>36</v>
      </c>
      <c r="I16" t="s">
        <v>90</v>
      </c>
      <c r="J16" t="s">
        <v>39</v>
      </c>
      <c r="K16" t="s">
        <v>30</v>
      </c>
      <c r="L16" t="s">
        <v>32</v>
      </c>
      <c r="M16" t="s">
        <v>100</v>
      </c>
      <c r="N16" t="s">
        <v>30</v>
      </c>
      <c r="O16" t="s">
        <v>30</v>
      </c>
      <c r="P16" t="s">
        <v>101</v>
      </c>
      <c r="Q16">
        <v>1080000000</v>
      </c>
      <c r="R16" t="s">
        <v>30</v>
      </c>
      <c r="S16" t="s">
        <v>63</v>
      </c>
    </row>
    <row r="17" spans="1:19" x14ac:dyDescent="0.25">
      <c r="A17" t="s">
        <v>102</v>
      </c>
      <c r="B17" t="s">
        <v>103</v>
      </c>
      <c r="C17">
        <v>140301</v>
      </c>
      <c r="D17" t="s">
        <v>24</v>
      </c>
      <c r="E17" s="23">
        <v>220000000</v>
      </c>
      <c r="F17" s="23">
        <v>22000000</v>
      </c>
      <c r="G17" s="23">
        <v>242000000</v>
      </c>
      <c r="H17" t="s">
        <v>36</v>
      </c>
      <c r="I17" t="s">
        <v>104</v>
      </c>
      <c r="J17" t="s">
        <v>39</v>
      </c>
      <c r="K17" t="s">
        <v>30</v>
      </c>
      <c r="L17" t="s">
        <v>32</v>
      </c>
      <c r="M17" t="s">
        <v>105</v>
      </c>
      <c r="N17" t="s">
        <v>30</v>
      </c>
      <c r="O17" t="s">
        <v>30</v>
      </c>
      <c r="P17" t="s">
        <v>106</v>
      </c>
      <c r="Q17">
        <v>220000000</v>
      </c>
      <c r="R17" t="s">
        <v>30</v>
      </c>
      <c r="S17" t="s">
        <v>63</v>
      </c>
    </row>
    <row r="18" spans="1:19" x14ac:dyDescent="0.25">
      <c r="A18" t="s">
        <v>107</v>
      </c>
      <c r="B18" t="s">
        <v>103</v>
      </c>
      <c r="C18">
        <v>140301</v>
      </c>
      <c r="D18" t="s">
        <v>24</v>
      </c>
      <c r="E18" s="23">
        <v>3980000000</v>
      </c>
      <c r="F18" s="23">
        <v>398000000</v>
      </c>
      <c r="G18" s="23">
        <v>4378000000</v>
      </c>
      <c r="H18" t="s">
        <v>36</v>
      </c>
      <c r="I18" t="s">
        <v>108</v>
      </c>
      <c r="J18" t="s">
        <v>39</v>
      </c>
      <c r="K18" t="s">
        <v>30</v>
      </c>
      <c r="L18" t="s">
        <v>32</v>
      </c>
      <c r="M18" t="s">
        <v>109</v>
      </c>
      <c r="N18" t="s">
        <v>30</v>
      </c>
      <c r="O18" t="s">
        <v>30</v>
      </c>
      <c r="P18" t="s">
        <v>41</v>
      </c>
      <c r="Q18">
        <v>3980000000</v>
      </c>
      <c r="R18" t="s">
        <v>30</v>
      </c>
      <c r="S18" t="s">
        <v>42</v>
      </c>
    </row>
    <row r="19" spans="1:19" x14ac:dyDescent="0.25">
      <c r="A19" t="s">
        <v>110</v>
      </c>
      <c r="B19" t="s">
        <v>111</v>
      </c>
      <c r="C19">
        <v>140301</v>
      </c>
      <c r="D19" t="s">
        <v>24</v>
      </c>
      <c r="E19" s="23">
        <v>660304605</v>
      </c>
      <c r="F19" s="23">
        <v>66030460</v>
      </c>
      <c r="G19" s="23">
        <v>726335065</v>
      </c>
      <c r="H19" t="s">
        <v>36</v>
      </c>
      <c r="I19" t="s">
        <v>112</v>
      </c>
      <c r="J19" t="s">
        <v>39</v>
      </c>
      <c r="K19" t="s">
        <v>30</v>
      </c>
      <c r="L19" t="s">
        <v>32</v>
      </c>
      <c r="M19" t="s">
        <v>113</v>
      </c>
      <c r="N19" t="s">
        <v>30</v>
      </c>
      <c r="O19" t="s">
        <v>30</v>
      </c>
      <c r="P19" t="s">
        <v>52</v>
      </c>
      <c r="Q19">
        <v>660304605</v>
      </c>
      <c r="R19" t="s">
        <v>30</v>
      </c>
      <c r="S19" t="s">
        <v>42</v>
      </c>
    </row>
    <row r="20" spans="1:19" x14ac:dyDescent="0.25">
      <c r="A20" t="s">
        <v>114</v>
      </c>
      <c r="B20" t="s">
        <v>111</v>
      </c>
      <c r="C20">
        <v>140301</v>
      </c>
      <c r="D20" t="s">
        <v>24</v>
      </c>
      <c r="E20" s="23">
        <v>645000000</v>
      </c>
      <c r="F20" s="23">
        <v>64500000</v>
      </c>
      <c r="G20" s="23">
        <v>709500000</v>
      </c>
      <c r="H20" t="s">
        <v>36</v>
      </c>
      <c r="I20" t="s">
        <v>115</v>
      </c>
      <c r="J20" t="s">
        <v>39</v>
      </c>
      <c r="K20" t="s">
        <v>30</v>
      </c>
      <c r="L20" t="s">
        <v>32</v>
      </c>
      <c r="M20" t="s">
        <v>116</v>
      </c>
      <c r="N20" t="s">
        <v>30</v>
      </c>
      <c r="O20" t="s">
        <v>30</v>
      </c>
      <c r="P20" t="s">
        <v>52</v>
      </c>
      <c r="Q20">
        <v>645000000</v>
      </c>
      <c r="R20" t="s">
        <v>30</v>
      </c>
      <c r="S20" t="s">
        <v>42</v>
      </c>
    </row>
    <row r="21" spans="1:19" x14ac:dyDescent="0.25">
      <c r="A21" t="s">
        <v>117</v>
      </c>
      <c r="B21" t="s">
        <v>118</v>
      </c>
      <c r="C21">
        <v>140301</v>
      </c>
      <c r="D21" t="s">
        <v>24</v>
      </c>
      <c r="E21" s="23">
        <v>4487000000</v>
      </c>
      <c r="F21" s="23">
        <v>448700000</v>
      </c>
      <c r="G21" s="23">
        <v>4935700000</v>
      </c>
      <c r="H21" t="s">
        <v>36</v>
      </c>
      <c r="I21" t="s">
        <v>119</v>
      </c>
      <c r="J21" t="s">
        <v>39</v>
      </c>
      <c r="K21" t="s">
        <v>91</v>
      </c>
      <c r="L21" t="s">
        <v>32</v>
      </c>
      <c r="M21" t="s">
        <v>120</v>
      </c>
      <c r="N21" t="s">
        <v>30</v>
      </c>
      <c r="O21" t="s">
        <v>30</v>
      </c>
      <c r="P21" t="s">
        <v>121</v>
      </c>
      <c r="Q21">
        <v>4487000000</v>
      </c>
      <c r="R21" t="s">
        <v>30</v>
      </c>
      <c r="S21" t="s">
        <v>42</v>
      </c>
    </row>
    <row r="22" spans="1:19" x14ac:dyDescent="0.25">
      <c r="A22" t="s">
        <v>122</v>
      </c>
      <c r="B22" t="s">
        <v>123</v>
      </c>
      <c r="C22">
        <v>140301</v>
      </c>
      <c r="D22" t="s">
        <v>24</v>
      </c>
      <c r="E22" s="23">
        <v>1377000000</v>
      </c>
      <c r="F22" s="23">
        <v>137700000</v>
      </c>
      <c r="G22" s="23">
        <v>1514700000</v>
      </c>
      <c r="H22" t="s">
        <v>36</v>
      </c>
      <c r="I22" t="s">
        <v>124</v>
      </c>
      <c r="J22" t="s">
        <v>39</v>
      </c>
      <c r="K22" t="s">
        <v>30</v>
      </c>
      <c r="L22" t="s">
        <v>32</v>
      </c>
      <c r="M22" t="s">
        <v>125</v>
      </c>
      <c r="N22" t="s">
        <v>30</v>
      </c>
      <c r="O22" t="s">
        <v>30</v>
      </c>
      <c r="P22" t="s">
        <v>126</v>
      </c>
      <c r="Q22">
        <v>1377000000</v>
      </c>
      <c r="R22" t="s">
        <v>30</v>
      </c>
      <c r="S22" t="s">
        <v>63</v>
      </c>
    </row>
    <row r="23" spans="1:19" x14ac:dyDescent="0.25">
      <c r="A23" t="s">
        <v>128</v>
      </c>
      <c r="B23" t="s">
        <v>85</v>
      </c>
      <c r="C23">
        <v>140301</v>
      </c>
      <c r="D23" t="s">
        <v>127</v>
      </c>
      <c r="E23" s="23">
        <v>376000000</v>
      </c>
      <c r="F23" s="23">
        <v>37600000</v>
      </c>
      <c r="G23" s="23">
        <v>413600000</v>
      </c>
      <c r="H23" t="s">
        <v>36</v>
      </c>
      <c r="I23" t="s">
        <v>129</v>
      </c>
      <c r="J23" t="s">
        <v>31</v>
      </c>
      <c r="K23" t="s">
        <v>30</v>
      </c>
      <c r="L23" t="s">
        <v>32</v>
      </c>
      <c r="M23" t="s">
        <v>130</v>
      </c>
      <c r="N23" t="s">
        <v>30</v>
      </c>
      <c r="O23" t="s">
        <v>81</v>
      </c>
      <c r="P23" t="s">
        <v>131</v>
      </c>
      <c r="Q23">
        <v>0</v>
      </c>
      <c r="R23" t="s">
        <v>30</v>
      </c>
      <c r="S23" t="s">
        <v>63</v>
      </c>
    </row>
    <row r="24" spans="1:19" x14ac:dyDescent="0.25">
      <c r="A24" t="s">
        <v>132</v>
      </c>
      <c r="B24" t="s">
        <v>133</v>
      </c>
      <c r="C24">
        <v>140301</v>
      </c>
      <c r="D24" t="s">
        <v>24</v>
      </c>
      <c r="E24" s="23">
        <v>2250000000</v>
      </c>
      <c r="F24" s="23">
        <v>225000000</v>
      </c>
      <c r="G24" s="23">
        <v>2475000000</v>
      </c>
      <c r="H24" t="s">
        <v>36</v>
      </c>
      <c r="I24" t="s">
        <v>78</v>
      </c>
      <c r="J24" t="s">
        <v>39</v>
      </c>
      <c r="K24" t="s">
        <v>30</v>
      </c>
      <c r="L24" t="s">
        <v>32</v>
      </c>
      <c r="M24" t="s">
        <v>134</v>
      </c>
      <c r="N24" t="s">
        <v>30</v>
      </c>
      <c r="O24" t="s">
        <v>30</v>
      </c>
      <c r="P24" t="s">
        <v>30</v>
      </c>
      <c r="Q24">
        <v>2250000000</v>
      </c>
      <c r="R24" t="s">
        <v>30</v>
      </c>
      <c r="S24" t="s">
        <v>34</v>
      </c>
    </row>
    <row r="25" spans="1:19" x14ac:dyDescent="0.25">
      <c r="A25" t="s">
        <v>136</v>
      </c>
      <c r="B25" t="s">
        <v>134</v>
      </c>
      <c r="C25">
        <v>140301</v>
      </c>
      <c r="D25" t="s">
        <v>135</v>
      </c>
      <c r="E25" s="23">
        <v>0</v>
      </c>
      <c r="F25" s="23">
        <v>0</v>
      </c>
      <c r="G25" s="23">
        <v>0</v>
      </c>
      <c r="H25" t="s">
        <v>137</v>
      </c>
      <c r="I25" t="s">
        <v>138</v>
      </c>
      <c r="J25" t="s">
        <v>30</v>
      </c>
      <c r="K25" t="s">
        <v>30</v>
      </c>
      <c r="L25" t="s">
        <v>32</v>
      </c>
      <c r="M25" t="s">
        <v>30</v>
      </c>
      <c r="N25" t="s">
        <v>30</v>
      </c>
      <c r="O25" t="s">
        <v>132</v>
      </c>
      <c r="P25" t="s">
        <v>30</v>
      </c>
      <c r="Q25">
        <v>0</v>
      </c>
      <c r="R25" t="s">
        <v>30</v>
      </c>
      <c r="S25" t="s">
        <v>30</v>
      </c>
    </row>
    <row r="26" spans="1:19" x14ac:dyDescent="0.25">
      <c r="A26" t="s">
        <v>139</v>
      </c>
      <c r="B26" t="s">
        <v>140</v>
      </c>
      <c r="C26">
        <v>140301</v>
      </c>
      <c r="D26" t="s">
        <v>24</v>
      </c>
      <c r="E26" s="23">
        <v>1507154708</v>
      </c>
      <c r="F26" s="23">
        <v>150715470</v>
      </c>
      <c r="G26" s="23">
        <v>1657870178</v>
      </c>
      <c r="H26" t="s">
        <v>36</v>
      </c>
      <c r="I26" t="s">
        <v>141</v>
      </c>
      <c r="J26" t="s">
        <v>39</v>
      </c>
      <c r="K26" t="s">
        <v>30</v>
      </c>
      <c r="L26" t="s">
        <v>32</v>
      </c>
      <c r="M26" t="s">
        <v>142</v>
      </c>
      <c r="N26" t="s">
        <v>30</v>
      </c>
      <c r="O26" t="s">
        <v>30</v>
      </c>
      <c r="P26" t="s">
        <v>57</v>
      </c>
      <c r="Q26">
        <v>1507154708</v>
      </c>
      <c r="R26" t="s">
        <v>30</v>
      </c>
      <c r="S26" t="s">
        <v>42</v>
      </c>
    </row>
    <row r="27" spans="1:19" x14ac:dyDescent="0.25">
      <c r="A27" t="s">
        <v>143</v>
      </c>
      <c r="B27" t="s">
        <v>144</v>
      </c>
      <c r="C27">
        <v>140301</v>
      </c>
      <c r="D27" t="s">
        <v>24</v>
      </c>
      <c r="E27" s="23">
        <v>4013739900</v>
      </c>
      <c r="F27" s="23">
        <v>401373990</v>
      </c>
      <c r="G27" s="23">
        <v>4415113890</v>
      </c>
      <c r="H27" t="s">
        <v>36</v>
      </c>
      <c r="I27" t="s">
        <v>119</v>
      </c>
      <c r="J27" t="s">
        <v>39</v>
      </c>
      <c r="K27" t="s">
        <v>91</v>
      </c>
      <c r="L27" t="s">
        <v>32</v>
      </c>
      <c r="M27" t="s">
        <v>145</v>
      </c>
      <c r="N27" t="s">
        <v>30</v>
      </c>
      <c r="O27" t="s">
        <v>30</v>
      </c>
      <c r="P27" t="s">
        <v>121</v>
      </c>
      <c r="Q27">
        <v>4013739900</v>
      </c>
      <c r="R27" t="s">
        <v>30</v>
      </c>
      <c r="S27" t="s">
        <v>42</v>
      </c>
    </row>
    <row r="28" spans="1:19" x14ac:dyDescent="0.25">
      <c r="A28" t="s">
        <v>146</v>
      </c>
      <c r="B28" t="s">
        <v>147</v>
      </c>
      <c r="C28">
        <v>140301</v>
      </c>
      <c r="D28" t="s">
        <v>24</v>
      </c>
      <c r="E28" s="23">
        <v>745947612</v>
      </c>
      <c r="F28" s="23">
        <v>74594761</v>
      </c>
      <c r="G28" s="23">
        <v>820542373</v>
      </c>
      <c r="H28" t="s">
        <v>36</v>
      </c>
      <c r="I28" t="s">
        <v>148</v>
      </c>
      <c r="J28" t="s">
        <v>39</v>
      </c>
      <c r="K28" t="s">
        <v>30</v>
      </c>
      <c r="L28" t="s">
        <v>32</v>
      </c>
      <c r="M28" t="s">
        <v>149</v>
      </c>
      <c r="N28" t="s">
        <v>30</v>
      </c>
      <c r="O28" t="s">
        <v>30</v>
      </c>
      <c r="P28" t="s">
        <v>67</v>
      </c>
      <c r="Q28">
        <v>745947612</v>
      </c>
      <c r="R28" t="s">
        <v>30</v>
      </c>
      <c r="S28" t="s">
        <v>42</v>
      </c>
    </row>
    <row r="29" spans="1:19" x14ac:dyDescent="0.25">
      <c r="A29" t="s">
        <v>150</v>
      </c>
      <c r="B29" t="s">
        <v>151</v>
      </c>
      <c r="C29">
        <v>140301</v>
      </c>
      <c r="D29" t="s">
        <v>24</v>
      </c>
      <c r="E29" s="23">
        <v>720000000</v>
      </c>
      <c r="F29" s="23">
        <v>72000000</v>
      </c>
      <c r="G29" s="23">
        <v>792000000</v>
      </c>
      <c r="H29" t="s">
        <v>36</v>
      </c>
      <c r="I29" t="s">
        <v>152</v>
      </c>
      <c r="J29" t="s">
        <v>39</v>
      </c>
      <c r="K29" t="s">
        <v>91</v>
      </c>
      <c r="L29" t="s">
        <v>32</v>
      </c>
      <c r="M29" t="s">
        <v>153</v>
      </c>
      <c r="N29" t="s">
        <v>30</v>
      </c>
      <c r="O29" t="s">
        <v>30</v>
      </c>
      <c r="P29" t="s">
        <v>154</v>
      </c>
      <c r="Q29">
        <v>720000000</v>
      </c>
      <c r="R29" t="s">
        <v>30</v>
      </c>
      <c r="S29" t="s">
        <v>63</v>
      </c>
    </row>
    <row r="30" spans="1:19" x14ac:dyDescent="0.25">
      <c r="A30" t="s">
        <v>155</v>
      </c>
      <c r="B30" t="s">
        <v>156</v>
      </c>
      <c r="C30">
        <v>140301</v>
      </c>
      <c r="D30" t="s">
        <v>24</v>
      </c>
      <c r="E30" s="23">
        <v>2170000000</v>
      </c>
      <c r="F30" s="23">
        <v>217000000</v>
      </c>
      <c r="G30" s="23">
        <v>2387000000</v>
      </c>
      <c r="H30" t="s">
        <v>36</v>
      </c>
      <c r="I30" t="s">
        <v>157</v>
      </c>
      <c r="J30" t="s">
        <v>39</v>
      </c>
      <c r="K30" t="s">
        <v>91</v>
      </c>
      <c r="L30" t="s">
        <v>32</v>
      </c>
      <c r="M30" t="s">
        <v>158</v>
      </c>
      <c r="N30" t="s">
        <v>30</v>
      </c>
      <c r="O30" t="s">
        <v>30</v>
      </c>
      <c r="P30" t="s">
        <v>159</v>
      </c>
      <c r="Q30">
        <v>2170000000</v>
      </c>
      <c r="R30" t="s">
        <v>30</v>
      </c>
      <c r="S30" t="s">
        <v>42</v>
      </c>
    </row>
    <row r="31" spans="1:19" x14ac:dyDescent="0.25">
      <c r="A31" t="s">
        <v>160</v>
      </c>
      <c r="B31" t="s">
        <v>156</v>
      </c>
      <c r="C31">
        <v>140301</v>
      </c>
      <c r="D31" t="s">
        <v>24</v>
      </c>
      <c r="E31" s="23">
        <v>552000000</v>
      </c>
      <c r="F31" s="23">
        <v>55200000</v>
      </c>
      <c r="G31" s="23">
        <v>607200000</v>
      </c>
      <c r="H31" t="s">
        <v>36</v>
      </c>
      <c r="I31" t="s">
        <v>157</v>
      </c>
      <c r="J31" t="s">
        <v>39</v>
      </c>
      <c r="K31" t="s">
        <v>91</v>
      </c>
      <c r="L31" t="s">
        <v>32</v>
      </c>
      <c r="M31" t="s">
        <v>161</v>
      </c>
      <c r="N31" t="s">
        <v>30</v>
      </c>
      <c r="O31" t="s">
        <v>30</v>
      </c>
      <c r="P31" t="s">
        <v>162</v>
      </c>
      <c r="Q31">
        <v>552000000</v>
      </c>
      <c r="R31" t="s">
        <v>30</v>
      </c>
      <c r="S31" t="s">
        <v>63</v>
      </c>
    </row>
    <row r="32" spans="1:19" x14ac:dyDescent="0.25">
      <c r="A32" t="s">
        <v>163</v>
      </c>
      <c r="B32" t="s">
        <v>164</v>
      </c>
      <c r="C32">
        <v>140301</v>
      </c>
      <c r="D32" t="s">
        <v>24</v>
      </c>
      <c r="E32" s="23">
        <v>2818024312</v>
      </c>
      <c r="F32" s="23">
        <v>281802431</v>
      </c>
      <c r="G32" s="23">
        <v>3099826743</v>
      </c>
      <c r="H32" t="s">
        <v>36</v>
      </c>
      <c r="I32" t="s">
        <v>165</v>
      </c>
      <c r="J32" t="s">
        <v>39</v>
      </c>
      <c r="K32" t="s">
        <v>91</v>
      </c>
      <c r="L32" t="s">
        <v>32</v>
      </c>
      <c r="M32" t="s">
        <v>166</v>
      </c>
      <c r="N32" t="s">
        <v>30</v>
      </c>
      <c r="O32" t="s">
        <v>30</v>
      </c>
      <c r="P32" t="s">
        <v>121</v>
      </c>
      <c r="Q32">
        <v>2818024312</v>
      </c>
      <c r="R32" t="s">
        <v>30</v>
      </c>
      <c r="S32" t="s">
        <v>42</v>
      </c>
    </row>
    <row r="33" spans="1:19" x14ac:dyDescent="0.25">
      <c r="A33" t="s">
        <v>167</v>
      </c>
      <c r="B33" t="s">
        <v>151</v>
      </c>
      <c r="C33">
        <v>140301</v>
      </c>
      <c r="D33" t="s">
        <v>24</v>
      </c>
      <c r="E33" s="23">
        <v>720000000</v>
      </c>
      <c r="F33" s="23">
        <v>72000000</v>
      </c>
      <c r="G33" s="23">
        <v>792000000</v>
      </c>
      <c r="H33" t="s">
        <v>36</v>
      </c>
      <c r="I33" t="s">
        <v>152</v>
      </c>
      <c r="J33" t="s">
        <v>39</v>
      </c>
      <c r="K33" t="s">
        <v>91</v>
      </c>
      <c r="L33" t="s">
        <v>32</v>
      </c>
      <c r="M33" t="s">
        <v>168</v>
      </c>
      <c r="N33" t="s">
        <v>30</v>
      </c>
      <c r="O33" t="s">
        <v>30</v>
      </c>
      <c r="P33" t="s">
        <v>154</v>
      </c>
      <c r="Q33">
        <v>720000000</v>
      </c>
      <c r="R33" t="s">
        <v>30</v>
      </c>
      <c r="S33" t="s">
        <v>63</v>
      </c>
    </row>
    <row r="34" spans="1:19" x14ac:dyDescent="0.25">
      <c r="A34" t="s">
        <v>169</v>
      </c>
      <c r="B34" t="s">
        <v>151</v>
      </c>
      <c r="C34">
        <v>140301</v>
      </c>
      <c r="D34" t="s">
        <v>24</v>
      </c>
      <c r="E34" s="23">
        <v>720000000</v>
      </c>
      <c r="F34" s="23">
        <v>72000000</v>
      </c>
      <c r="G34" s="23">
        <v>792000000</v>
      </c>
      <c r="H34" t="s">
        <v>36</v>
      </c>
      <c r="I34" t="s">
        <v>152</v>
      </c>
      <c r="J34" t="s">
        <v>39</v>
      </c>
      <c r="K34" t="s">
        <v>91</v>
      </c>
      <c r="L34" t="s">
        <v>32</v>
      </c>
      <c r="M34" t="s">
        <v>170</v>
      </c>
      <c r="N34" t="s">
        <v>30</v>
      </c>
      <c r="O34" t="s">
        <v>30</v>
      </c>
      <c r="P34" t="s">
        <v>154</v>
      </c>
      <c r="Q34">
        <v>720000000</v>
      </c>
      <c r="R34" t="s">
        <v>30</v>
      </c>
      <c r="S34" t="s">
        <v>63</v>
      </c>
    </row>
    <row r="35" spans="1:19" x14ac:dyDescent="0.25">
      <c r="A35" t="s">
        <v>171</v>
      </c>
      <c r="B35" t="s">
        <v>164</v>
      </c>
      <c r="C35">
        <v>140301</v>
      </c>
      <c r="D35" t="s">
        <v>24</v>
      </c>
      <c r="E35" s="23">
        <v>1491895224</v>
      </c>
      <c r="F35" s="23">
        <v>149189522</v>
      </c>
      <c r="G35" s="23">
        <v>1641084746</v>
      </c>
      <c r="H35" t="s">
        <v>36</v>
      </c>
      <c r="I35" t="s">
        <v>172</v>
      </c>
      <c r="J35" t="s">
        <v>39</v>
      </c>
      <c r="K35" t="s">
        <v>91</v>
      </c>
      <c r="L35" t="s">
        <v>32</v>
      </c>
      <c r="M35" t="s">
        <v>173</v>
      </c>
      <c r="N35" t="s">
        <v>30</v>
      </c>
      <c r="O35" t="s">
        <v>30</v>
      </c>
      <c r="P35" t="s">
        <v>159</v>
      </c>
      <c r="Q35">
        <v>1491895224</v>
      </c>
      <c r="R35" t="s">
        <v>30</v>
      </c>
      <c r="S35" t="s">
        <v>42</v>
      </c>
    </row>
    <row r="36" spans="1:19" x14ac:dyDescent="0.25">
      <c r="A36" t="s">
        <v>174</v>
      </c>
      <c r="B36" t="s">
        <v>164</v>
      </c>
      <c r="C36">
        <v>140301</v>
      </c>
      <c r="D36" t="s">
        <v>24</v>
      </c>
      <c r="E36" s="23">
        <v>572263991</v>
      </c>
      <c r="F36" s="23">
        <v>57226399</v>
      </c>
      <c r="G36" s="23">
        <v>629490390</v>
      </c>
      <c r="H36" t="s">
        <v>36</v>
      </c>
      <c r="I36" t="s">
        <v>172</v>
      </c>
      <c r="J36" t="s">
        <v>39</v>
      </c>
      <c r="K36" t="s">
        <v>91</v>
      </c>
      <c r="L36" t="s">
        <v>32</v>
      </c>
      <c r="M36" t="s">
        <v>175</v>
      </c>
      <c r="N36" t="s">
        <v>30</v>
      </c>
      <c r="O36" t="s">
        <v>30</v>
      </c>
      <c r="P36" t="s">
        <v>159</v>
      </c>
      <c r="Q36">
        <v>572263991</v>
      </c>
      <c r="R36" t="s">
        <v>30</v>
      </c>
      <c r="S36" t="s">
        <v>42</v>
      </c>
    </row>
    <row r="37" spans="1:19" x14ac:dyDescent="0.25">
      <c r="A37" t="s">
        <v>176</v>
      </c>
      <c r="B37" t="s">
        <v>177</v>
      </c>
      <c r="C37">
        <v>140301</v>
      </c>
      <c r="D37" t="s">
        <v>24</v>
      </c>
      <c r="E37" s="23">
        <v>4137908858</v>
      </c>
      <c r="F37" s="23">
        <v>413790885</v>
      </c>
      <c r="G37" s="23">
        <v>4551699743</v>
      </c>
      <c r="H37" t="s">
        <v>36</v>
      </c>
      <c r="I37" t="s">
        <v>178</v>
      </c>
      <c r="J37" t="s">
        <v>39</v>
      </c>
      <c r="K37" t="s">
        <v>30</v>
      </c>
      <c r="L37" t="s">
        <v>32</v>
      </c>
      <c r="M37" t="s">
        <v>179</v>
      </c>
      <c r="N37" t="s">
        <v>30</v>
      </c>
      <c r="O37" t="s">
        <v>30</v>
      </c>
      <c r="P37" t="s">
        <v>180</v>
      </c>
      <c r="Q37">
        <v>4137908858</v>
      </c>
      <c r="R37" t="s">
        <v>30</v>
      </c>
      <c r="S37" t="s">
        <v>42</v>
      </c>
    </row>
    <row r="38" spans="1:19" x14ac:dyDescent="0.25">
      <c r="A38" t="s">
        <v>181</v>
      </c>
      <c r="B38" t="s">
        <v>177</v>
      </c>
      <c r="C38">
        <v>140301</v>
      </c>
      <c r="D38" t="s">
        <v>24</v>
      </c>
      <c r="E38" s="23">
        <v>1188548289</v>
      </c>
      <c r="F38" s="23">
        <v>118854828</v>
      </c>
      <c r="G38" s="23">
        <v>1307403117</v>
      </c>
      <c r="H38" t="s">
        <v>36</v>
      </c>
      <c r="I38" t="s">
        <v>178</v>
      </c>
      <c r="J38" t="s">
        <v>39</v>
      </c>
      <c r="K38" t="s">
        <v>30</v>
      </c>
      <c r="L38" t="s">
        <v>32</v>
      </c>
      <c r="M38" t="s">
        <v>182</v>
      </c>
      <c r="N38" t="s">
        <v>30</v>
      </c>
      <c r="O38" t="s">
        <v>30</v>
      </c>
      <c r="P38" t="s">
        <v>180</v>
      </c>
      <c r="Q38">
        <v>1188548289</v>
      </c>
      <c r="R38" t="s">
        <v>30</v>
      </c>
      <c r="S38" t="s">
        <v>42</v>
      </c>
    </row>
    <row r="39" spans="1:19" x14ac:dyDescent="0.25">
      <c r="A39" t="s">
        <v>183</v>
      </c>
      <c r="B39" t="s">
        <v>177</v>
      </c>
      <c r="C39">
        <v>140301</v>
      </c>
      <c r="D39" t="s">
        <v>24</v>
      </c>
      <c r="E39" s="23">
        <v>663064544</v>
      </c>
      <c r="F39" s="23">
        <v>66306454</v>
      </c>
      <c r="G39" s="23">
        <v>729370998</v>
      </c>
      <c r="H39" t="s">
        <v>36</v>
      </c>
      <c r="I39" t="s">
        <v>178</v>
      </c>
      <c r="J39" t="s">
        <v>39</v>
      </c>
      <c r="K39" t="s">
        <v>30</v>
      </c>
      <c r="L39" t="s">
        <v>32</v>
      </c>
      <c r="M39" t="s">
        <v>184</v>
      </c>
      <c r="N39" t="s">
        <v>30</v>
      </c>
      <c r="O39" t="s">
        <v>30</v>
      </c>
      <c r="P39" t="s">
        <v>180</v>
      </c>
      <c r="Q39">
        <v>663064544</v>
      </c>
      <c r="R39" t="s">
        <v>30</v>
      </c>
      <c r="S39" t="s">
        <v>42</v>
      </c>
    </row>
    <row r="40" spans="1:19" x14ac:dyDescent="0.25">
      <c r="A40" t="s">
        <v>185</v>
      </c>
      <c r="B40" t="s">
        <v>177</v>
      </c>
      <c r="C40">
        <v>140301</v>
      </c>
      <c r="D40" t="s">
        <v>24</v>
      </c>
      <c r="E40" s="23">
        <v>1716791973</v>
      </c>
      <c r="F40" s="23">
        <v>171679197</v>
      </c>
      <c r="G40" s="23">
        <v>1888471170</v>
      </c>
      <c r="H40" t="s">
        <v>36</v>
      </c>
      <c r="I40" t="s">
        <v>178</v>
      </c>
      <c r="J40" t="s">
        <v>39</v>
      </c>
      <c r="K40" t="s">
        <v>30</v>
      </c>
      <c r="L40" t="s">
        <v>32</v>
      </c>
      <c r="M40" t="s">
        <v>186</v>
      </c>
      <c r="N40" t="s">
        <v>30</v>
      </c>
      <c r="O40" t="s">
        <v>30</v>
      </c>
      <c r="P40" t="s">
        <v>180</v>
      </c>
      <c r="Q40">
        <v>1716791973</v>
      </c>
      <c r="R40" t="s">
        <v>30</v>
      </c>
      <c r="S40" t="s">
        <v>42</v>
      </c>
    </row>
    <row r="41" spans="1:19" x14ac:dyDescent="0.25">
      <c r="A41" t="s">
        <v>187</v>
      </c>
      <c r="B41" t="s">
        <v>188</v>
      </c>
      <c r="C41">
        <v>140301</v>
      </c>
      <c r="D41" t="s">
        <v>24</v>
      </c>
      <c r="E41" s="23">
        <v>4457300000</v>
      </c>
      <c r="F41" s="23">
        <v>445730000</v>
      </c>
      <c r="G41" s="23">
        <v>4903030000</v>
      </c>
      <c r="H41" t="s">
        <v>36</v>
      </c>
      <c r="I41" t="s">
        <v>189</v>
      </c>
      <c r="J41" t="s">
        <v>39</v>
      </c>
      <c r="K41" t="s">
        <v>30</v>
      </c>
      <c r="L41" t="s">
        <v>32</v>
      </c>
      <c r="M41" t="s">
        <v>190</v>
      </c>
      <c r="N41" t="s">
        <v>30</v>
      </c>
      <c r="O41" t="s">
        <v>30</v>
      </c>
      <c r="P41" t="s">
        <v>191</v>
      </c>
      <c r="Q41">
        <v>4457300000</v>
      </c>
      <c r="R41" t="s">
        <v>30</v>
      </c>
      <c r="S41" t="s">
        <v>63</v>
      </c>
    </row>
    <row r="42" spans="1:19" x14ac:dyDescent="0.25">
      <c r="A42" t="s">
        <v>192</v>
      </c>
      <c r="B42" t="s">
        <v>188</v>
      </c>
      <c r="C42">
        <v>140301</v>
      </c>
      <c r="D42" t="s">
        <v>24</v>
      </c>
      <c r="E42" s="23">
        <v>2258500000</v>
      </c>
      <c r="F42" s="23">
        <v>225850000</v>
      </c>
      <c r="G42" s="23">
        <v>2484350000</v>
      </c>
      <c r="H42" t="s">
        <v>36</v>
      </c>
      <c r="I42" t="s">
        <v>193</v>
      </c>
      <c r="J42" t="s">
        <v>39</v>
      </c>
      <c r="K42" t="s">
        <v>30</v>
      </c>
      <c r="L42" t="s">
        <v>32</v>
      </c>
      <c r="M42" t="s">
        <v>194</v>
      </c>
      <c r="N42" t="s">
        <v>30</v>
      </c>
      <c r="O42" t="s">
        <v>30</v>
      </c>
      <c r="P42" t="s">
        <v>195</v>
      </c>
      <c r="Q42">
        <v>2258500000</v>
      </c>
      <c r="R42" t="s">
        <v>30</v>
      </c>
      <c r="S42" t="s">
        <v>63</v>
      </c>
    </row>
    <row r="43" spans="1:19" x14ac:dyDescent="0.25">
      <c r="A43" t="s">
        <v>196</v>
      </c>
      <c r="B43" t="s">
        <v>188</v>
      </c>
      <c r="C43">
        <v>140301</v>
      </c>
      <c r="D43" t="s">
        <v>24</v>
      </c>
      <c r="E43" s="23">
        <v>100000000</v>
      </c>
      <c r="F43" s="23">
        <v>10000000</v>
      </c>
      <c r="G43" s="23">
        <v>110000000</v>
      </c>
      <c r="H43" t="s">
        <v>36</v>
      </c>
      <c r="I43" t="s">
        <v>189</v>
      </c>
      <c r="J43" t="s">
        <v>39</v>
      </c>
      <c r="K43" t="s">
        <v>30</v>
      </c>
      <c r="L43" t="s">
        <v>32</v>
      </c>
      <c r="M43" t="s">
        <v>197</v>
      </c>
      <c r="N43" t="s">
        <v>30</v>
      </c>
      <c r="O43" t="s">
        <v>30</v>
      </c>
      <c r="P43" t="s">
        <v>198</v>
      </c>
      <c r="Q43">
        <v>100000000</v>
      </c>
      <c r="R43" t="s">
        <v>30</v>
      </c>
      <c r="S43" t="s">
        <v>63</v>
      </c>
    </row>
    <row r="44" spans="1:19" x14ac:dyDescent="0.25">
      <c r="A44" t="s">
        <v>199</v>
      </c>
      <c r="B44" t="s">
        <v>188</v>
      </c>
      <c r="C44">
        <v>140301</v>
      </c>
      <c r="D44" t="s">
        <v>24</v>
      </c>
      <c r="E44" s="23">
        <v>2240000000</v>
      </c>
      <c r="F44" s="23">
        <v>224000000</v>
      </c>
      <c r="G44" s="23">
        <v>2464000000</v>
      </c>
      <c r="H44" t="s">
        <v>36</v>
      </c>
      <c r="I44" t="s">
        <v>189</v>
      </c>
      <c r="J44" t="s">
        <v>39</v>
      </c>
      <c r="K44" t="s">
        <v>30</v>
      </c>
      <c r="L44" t="s">
        <v>32</v>
      </c>
      <c r="M44" t="s">
        <v>200</v>
      </c>
      <c r="N44" t="s">
        <v>30</v>
      </c>
      <c r="O44" t="s">
        <v>30</v>
      </c>
      <c r="P44" t="s">
        <v>201</v>
      </c>
      <c r="Q44">
        <v>2240000000</v>
      </c>
      <c r="R44" t="s">
        <v>30</v>
      </c>
      <c r="S44" t="s">
        <v>63</v>
      </c>
    </row>
    <row r="45" spans="1:19" x14ac:dyDescent="0.25">
      <c r="A45" t="s">
        <v>202</v>
      </c>
      <c r="B45" t="s">
        <v>188</v>
      </c>
      <c r="C45">
        <v>140301</v>
      </c>
      <c r="D45" t="s">
        <v>24</v>
      </c>
      <c r="E45" s="23">
        <v>1115000000</v>
      </c>
      <c r="F45" s="23">
        <v>111500000</v>
      </c>
      <c r="G45" s="23">
        <v>1226500000</v>
      </c>
      <c r="H45" t="s">
        <v>36</v>
      </c>
      <c r="I45" t="s">
        <v>189</v>
      </c>
      <c r="J45" t="s">
        <v>39</v>
      </c>
      <c r="K45" t="s">
        <v>30</v>
      </c>
      <c r="L45" t="s">
        <v>32</v>
      </c>
      <c r="M45" t="s">
        <v>203</v>
      </c>
      <c r="N45" t="s">
        <v>30</v>
      </c>
      <c r="O45" t="s">
        <v>30</v>
      </c>
      <c r="P45" t="s">
        <v>204</v>
      </c>
      <c r="Q45">
        <v>1115000000</v>
      </c>
      <c r="R45" t="s">
        <v>30</v>
      </c>
      <c r="S45" t="s">
        <v>63</v>
      </c>
    </row>
    <row r="46" spans="1:19" x14ac:dyDescent="0.25">
      <c r="A46" t="s">
        <v>205</v>
      </c>
      <c r="B46" t="s">
        <v>206</v>
      </c>
      <c r="C46">
        <v>140301</v>
      </c>
      <c r="D46" t="s">
        <v>24</v>
      </c>
      <c r="E46" s="23">
        <v>250000000</v>
      </c>
      <c r="F46" s="23">
        <v>25000000</v>
      </c>
      <c r="G46" s="23">
        <v>275000000</v>
      </c>
      <c r="H46" t="s">
        <v>36</v>
      </c>
      <c r="I46" t="s">
        <v>124</v>
      </c>
      <c r="J46" t="s">
        <v>39</v>
      </c>
      <c r="K46" t="s">
        <v>30</v>
      </c>
      <c r="L46" t="s">
        <v>32</v>
      </c>
      <c r="M46" t="s">
        <v>207</v>
      </c>
      <c r="N46" t="s">
        <v>30</v>
      </c>
      <c r="O46" t="s">
        <v>30</v>
      </c>
      <c r="P46" t="s">
        <v>208</v>
      </c>
      <c r="Q46">
        <v>250000000</v>
      </c>
      <c r="R46" t="s">
        <v>30</v>
      </c>
      <c r="S46" t="s">
        <v>63</v>
      </c>
    </row>
    <row r="47" spans="1:19" x14ac:dyDescent="0.25">
      <c r="A47" t="s">
        <v>209</v>
      </c>
      <c r="B47" t="s">
        <v>49</v>
      </c>
      <c r="C47">
        <v>140301</v>
      </c>
      <c r="D47" t="s">
        <v>24</v>
      </c>
      <c r="E47" s="23">
        <v>572263991</v>
      </c>
      <c r="F47" s="23">
        <v>57226399</v>
      </c>
      <c r="G47" s="23">
        <v>629490390</v>
      </c>
      <c r="H47" t="s">
        <v>36</v>
      </c>
      <c r="I47" t="s">
        <v>210</v>
      </c>
      <c r="J47" t="s">
        <v>39</v>
      </c>
      <c r="K47" t="s">
        <v>30</v>
      </c>
      <c r="L47" t="s">
        <v>32</v>
      </c>
      <c r="M47" t="s">
        <v>211</v>
      </c>
      <c r="N47" t="s">
        <v>30</v>
      </c>
      <c r="O47" t="s">
        <v>30</v>
      </c>
      <c r="P47" t="s">
        <v>52</v>
      </c>
      <c r="Q47">
        <v>572263991</v>
      </c>
      <c r="R47" t="s">
        <v>30</v>
      </c>
      <c r="S47" t="s">
        <v>42</v>
      </c>
    </row>
    <row r="48" spans="1:19" x14ac:dyDescent="0.25">
      <c r="A48" t="s">
        <v>212</v>
      </c>
      <c r="B48" t="s">
        <v>213</v>
      </c>
      <c r="C48">
        <v>140302</v>
      </c>
      <c r="D48" t="s">
        <v>127</v>
      </c>
      <c r="E48" s="23">
        <v>3273881186</v>
      </c>
      <c r="F48" s="23">
        <v>327388118</v>
      </c>
      <c r="G48" s="23">
        <v>3601269304</v>
      </c>
      <c r="H48" t="s">
        <v>27</v>
      </c>
      <c r="I48" t="s">
        <v>214</v>
      </c>
      <c r="J48" t="s">
        <v>39</v>
      </c>
      <c r="K48" t="s">
        <v>30</v>
      </c>
      <c r="L48" t="s">
        <v>32</v>
      </c>
      <c r="M48" t="s">
        <v>30</v>
      </c>
      <c r="N48" t="s">
        <v>213</v>
      </c>
      <c r="O48" t="s">
        <v>215</v>
      </c>
      <c r="P48" t="s">
        <v>216</v>
      </c>
      <c r="Q48">
        <v>0</v>
      </c>
      <c r="R48" t="s">
        <v>30</v>
      </c>
      <c r="S48" t="s">
        <v>34</v>
      </c>
    </row>
    <row r="49" spans="1:19" x14ac:dyDescent="0.25">
      <c r="A49" t="s">
        <v>217</v>
      </c>
      <c r="B49" t="s">
        <v>213</v>
      </c>
      <c r="C49">
        <v>140302</v>
      </c>
      <c r="D49" t="s">
        <v>127</v>
      </c>
      <c r="E49" s="23">
        <v>5387399420</v>
      </c>
      <c r="F49" s="23">
        <v>538739942</v>
      </c>
      <c r="G49" s="23">
        <v>5926139362</v>
      </c>
      <c r="H49" t="s">
        <v>27</v>
      </c>
      <c r="I49" t="s">
        <v>218</v>
      </c>
      <c r="J49" t="s">
        <v>31</v>
      </c>
      <c r="K49" t="s">
        <v>30</v>
      </c>
      <c r="L49" t="s">
        <v>32</v>
      </c>
      <c r="M49" t="s">
        <v>30</v>
      </c>
      <c r="N49" t="s">
        <v>213</v>
      </c>
      <c r="O49" t="s">
        <v>219</v>
      </c>
      <c r="P49" t="s">
        <v>220</v>
      </c>
      <c r="Q49">
        <v>0</v>
      </c>
      <c r="R49" t="s">
        <v>30</v>
      </c>
      <c r="S49" t="s">
        <v>34</v>
      </c>
    </row>
    <row r="50" spans="1:19" x14ac:dyDescent="0.25">
      <c r="A50" t="s">
        <v>221</v>
      </c>
      <c r="B50" t="s">
        <v>222</v>
      </c>
      <c r="C50">
        <v>140302</v>
      </c>
      <c r="D50" t="s">
        <v>24</v>
      </c>
      <c r="E50" s="23">
        <v>940000000</v>
      </c>
      <c r="F50" s="23">
        <v>94000000</v>
      </c>
      <c r="G50" s="23">
        <v>1034000000</v>
      </c>
      <c r="H50" t="s">
        <v>36</v>
      </c>
      <c r="I50" t="s">
        <v>223</v>
      </c>
      <c r="J50" t="s">
        <v>31</v>
      </c>
      <c r="K50" t="s">
        <v>91</v>
      </c>
      <c r="L50" t="s">
        <v>32</v>
      </c>
      <c r="M50" t="s">
        <v>213</v>
      </c>
      <c r="N50" t="s">
        <v>30</v>
      </c>
      <c r="O50" t="s">
        <v>30</v>
      </c>
      <c r="P50" t="s">
        <v>224</v>
      </c>
      <c r="Q50">
        <v>0</v>
      </c>
      <c r="R50" t="s">
        <v>30</v>
      </c>
      <c r="S50" t="s">
        <v>63</v>
      </c>
    </row>
    <row r="51" spans="1:19" x14ac:dyDescent="0.25">
      <c r="A51" t="s">
        <v>225</v>
      </c>
      <c r="B51" t="s">
        <v>213</v>
      </c>
      <c r="C51">
        <v>140302</v>
      </c>
      <c r="D51" t="s">
        <v>127</v>
      </c>
      <c r="E51" s="23">
        <v>879500000</v>
      </c>
      <c r="F51" s="23">
        <v>87950000</v>
      </c>
      <c r="G51" s="23">
        <v>967450000</v>
      </c>
      <c r="H51" t="s">
        <v>226</v>
      </c>
      <c r="I51" t="s">
        <v>227</v>
      </c>
      <c r="J51" t="s">
        <v>31</v>
      </c>
      <c r="K51" t="s">
        <v>30</v>
      </c>
      <c r="L51" t="s">
        <v>228</v>
      </c>
      <c r="M51" t="s">
        <v>30</v>
      </c>
      <c r="N51" t="s">
        <v>213</v>
      </c>
      <c r="O51" t="s">
        <v>229</v>
      </c>
      <c r="P51" t="s">
        <v>30</v>
      </c>
      <c r="Q51">
        <v>0</v>
      </c>
      <c r="R51" t="s">
        <v>30</v>
      </c>
      <c r="S51" t="s">
        <v>34</v>
      </c>
    </row>
    <row r="52" spans="1:19" x14ac:dyDescent="0.25">
      <c r="A52" t="s">
        <v>230</v>
      </c>
      <c r="B52" t="s">
        <v>213</v>
      </c>
      <c r="C52">
        <v>140302</v>
      </c>
      <c r="D52" t="s">
        <v>127</v>
      </c>
      <c r="E52" s="23">
        <v>4798213463</v>
      </c>
      <c r="F52" s="23">
        <v>479821346</v>
      </c>
      <c r="G52" s="23">
        <v>5278034809</v>
      </c>
      <c r="H52" t="s">
        <v>27</v>
      </c>
      <c r="I52" t="s">
        <v>231</v>
      </c>
      <c r="J52" t="s">
        <v>31</v>
      </c>
      <c r="K52" t="s">
        <v>30</v>
      </c>
      <c r="L52" t="s">
        <v>32</v>
      </c>
      <c r="M52" t="s">
        <v>30</v>
      </c>
      <c r="N52" t="s">
        <v>213</v>
      </c>
      <c r="O52" t="s">
        <v>232</v>
      </c>
      <c r="P52" t="s">
        <v>233</v>
      </c>
      <c r="Q52">
        <v>0</v>
      </c>
      <c r="R52" t="s">
        <v>30</v>
      </c>
      <c r="S52" t="s">
        <v>34</v>
      </c>
    </row>
    <row r="53" spans="1:19" x14ac:dyDescent="0.25">
      <c r="A53" t="s">
        <v>234</v>
      </c>
      <c r="B53" t="s">
        <v>213</v>
      </c>
      <c r="C53">
        <v>140302</v>
      </c>
      <c r="D53" t="s">
        <v>127</v>
      </c>
      <c r="E53" s="23">
        <v>3057875000</v>
      </c>
      <c r="F53" s="23">
        <v>305787500</v>
      </c>
      <c r="G53" s="23">
        <v>3363662500</v>
      </c>
      <c r="H53" t="s">
        <v>226</v>
      </c>
      <c r="I53" t="s">
        <v>235</v>
      </c>
      <c r="J53" t="s">
        <v>31</v>
      </c>
      <c r="K53" t="s">
        <v>30</v>
      </c>
      <c r="L53" t="s">
        <v>228</v>
      </c>
      <c r="M53" t="s">
        <v>30</v>
      </c>
      <c r="N53" t="s">
        <v>213</v>
      </c>
      <c r="O53" t="s">
        <v>236</v>
      </c>
      <c r="P53" t="s">
        <v>30</v>
      </c>
      <c r="Q53">
        <v>0</v>
      </c>
      <c r="R53" t="s">
        <v>30</v>
      </c>
      <c r="S53" t="s">
        <v>34</v>
      </c>
    </row>
    <row r="54" spans="1:19" x14ac:dyDescent="0.25">
      <c r="A54" t="s">
        <v>237</v>
      </c>
      <c r="B54" t="s">
        <v>213</v>
      </c>
      <c r="C54">
        <v>140302</v>
      </c>
      <c r="D54" t="s">
        <v>127</v>
      </c>
      <c r="E54" s="23">
        <v>2597198113</v>
      </c>
      <c r="F54" s="23">
        <v>259719811</v>
      </c>
      <c r="G54" s="23">
        <v>2856917924</v>
      </c>
      <c r="H54" t="s">
        <v>27</v>
      </c>
      <c r="I54" t="s">
        <v>238</v>
      </c>
      <c r="J54" t="s">
        <v>31</v>
      </c>
      <c r="K54" t="s">
        <v>30</v>
      </c>
      <c r="L54" t="s">
        <v>32</v>
      </c>
      <c r="M54" t="s">
        <v>30</v>
      </c>
      <c r="N54" t="s">
        <v>213</v>
      </c>
      <c r="O54" t="s">
        <v>239</v>
      </c>
      <c r="P54" t="s">
        <v>240</v>
      </c>
      <c r="Q54">
        <v>0</v>
      </c>
      <c r="R54" t="s">
        <v>30</v>
      </c>
      <c r="S54" t="s">
        <v>34</v>
      </c>
    </row>
    <row r="55" spans="1:19" x14ac:dyDescent="0.25">
      <c r="A55" t="s">
        <v>241</v>
      </c>
      <c r="B55" t="s">
        <v>213</v>
      </c>
      <c r="C55">
        <v>140302</v>
      </c>
      <c r="D55" t="s">
        <v>127</v>
      </c>
      <c r="E55" s="23">
        <v>1615000000</v>
      </c>
      <c r="F55" s="23">
        <v>161500000</v>
      </c>
      <c r="G55" s="23">
        <v>1776500000</v>
      </c>
      <c r="H55" t="s">
        <v>36</v>
      </c>
      <c r="I55" t="s">
        <v>242</v>
      </c>
      <c r="J55" t="s">
        <v>31</v>
      </c>
      <c r="K55" t="s">
        <v>30</v>
      </c>
      <c r="L55" t="s">
        <v>228</v>
      </c>
      <c r="M55" t="s">
        <v>243</v>
      </c>
      <c r="N55" t="s">
        <v>213</v>
      </c>
      <c r="O55" t="s">
        <v>244</v>
      </c>
      <c r="P55" t="s">
        <v>245</v>
      </c>
      <c r="Q55">
        <v>0</v>
      </c>
      <c r="R55" t="s">
        <v>30</v>
      </c>
      <c r="S55" t="s">
        <v>63</v>
      </c>
    </row>
    <row r="56" spans="1:19" x14ac:dyDescent="0.25">
      <c r="A56" t="s">
        <v>246</v>
      </c>
      <c r="B56" t="s">
        <v>213</v>
      </c>
      <c r="C56">
        <v>140302</v>
      </c>
      <c r="D56" t="s">
        <v>127</v>
      </c>
      <c r="E56" s="23">
        <v>940000000</v>
      </c>
      <c r="F56" s="23">
        <v>94000000</v>
      </c>
      <c r="G56" s="23">
        <v>1034000000</v>
      </c>
      <c r="H56" t="s">
        <v>27</v>
      </c>
      <c r="I56" t="s">
        <v>247</v>
      </c>
      <c r="J56" t="s">
        <v>31</v>
      </c>
      <c r="K56" t="s">
        <v>30</v>
      </c>
      <c r="L56" t="s">
        <v>32</v>
      </c>
      <c r="M56" t="s">
        <v>30</v>
      </c>
      <c r="N56" t="s">
        <v>213</v>
      </c>
      <c r="O56" t="s">
        <v>221</v>
      </c>
      <c r="P56" t="s">
        <v>248</v>
      </c>
      <c r="Q56">
        <v>0</v>
      </c>
      <c r="R56" t="s">
        <v>30</v>
      </c>
      <c r="S56" t="s">
        <v>34</v>
      </c>
    </row>
    <row r="57" spans="1:19" x14ac:dyDescent="0.25">
      <c r="A57" t="s">
        <v>249</v>
      </c>
      <c r="B57" t="s">
        <v>213</v>
      </c>
      <c r="C57">
        <v>140302</v>
      </c>
      <c r="D57" t="s">
        <v>127</v>
      </c>
      <c r="E57" s="23">
        <v>1030000000</v>
      </c>
      <c r="F57" s="23">
        <v>103000000</v>
      </c>
      <c r="G57" s="23">
        <v>1133000000</v>
      </c>
      <c r="H57" t="s">
        <v>27</v>
      </c>
      <c r="I57" t="s">
        <v>250</v>
      </c>
      <c r="J57" t="s">
        <v>31</v>
      </c>
      <c r="K57" t="s">
        <v>30</v>
      </c>
      <c r="L57" t="s">
        <v>32</v>
      </c>
      <c r="M57" t="s">
        <v>30</v>
      </c>
      <c r="N57" t="s">
        <v>213</v>
      </c>
      <c r="O57" t="s">
        <v>251</v>
      </c>
      <c r="P57" t="s">
        <v>252</v>
      </c>
      <c r="Q57">
        <v>0</v>
      </c>
      <c r="R57" t="s">
        <v>30</v>
      </c>
      <c r="S57" t="s">
        <v>34</v>
      </c>
    </row>
    <row r="58" spans="1:19" x14ac:dyDescent="0.25">
      <c r="A58" t="s">
        <v>253</v>
      </c>
      <c r="B58" t="s">
        <v>213</v>
      </c>
      <c r="C58">
        <v>140302</v>
      </c>
      <c r="D58" t="s">
        <v>127</v>
      </c>
      <c r="E58" s="23">
        <v>891000000</v>
      </c>
      <c r="F58" s="23">
        <v>89100000</v>
      </c>
      <c r="G58" s="23">
        <v>980100000</v>
      </c>
      <c r="H58" t="s">
        <v>27</v>
      </c>
      <c r="I58" t="s">
        <v>254</v>
      </c>
      <c r="J58" t="s">
        <v>31</v>
      </c>
      <c r="K58" t="s">
        <v>30</v>
      </c>
      <c r="L58" t="s">
        <v>32</v>
      </c>
      <c r="M58" t="s">
        <v>30</v>
      </c>
      <c r="N58" t="s">
        <v>213</v>
      </c>
      <c r="O58" t="s">
        <v>255</v>
      </c>
      <c r="P58" t="s">
        <v>256</v>
      </c>
      <c r="Q58">
        <v>0</v>
      </c>
      <c r="R58" t="s">
        <v>30</v>
      </c>
      <c r="S58" t="s">
        <v>34</v>
      </c>
    </row>
    <row r="59" spans="1:19" x14ac:dyDescent="0.25">
      <c r="A59" t="s">
        <v>257</v>
      </c>
      <c r="B59" t="s">
        <v>213</v>
      </c>
      <c r="C59">
        <v>140302</v>
      </c>
      <c r="D59" t="s">
        <v>127</v>
      </c>
      <c r="E59" s="23">
        <v>630000000</v>
      </c>
      <c r="F59" s="23">
        <v>63000000</v>
      </c>
      <c r="G59" s="23">
        <v>693000000</v>
      </c>
      <c r="H59" t="s">
        <v>36</v>
      </c>
      <c r="I59" t="s">
        <v>258</v>
      </c>
      <c r="J59" t="s">
        <v>31</v>
      </c>
      <c r="K59" t="s">
        <v>30</v>
      </c>
      <c r="L59" t="s">
        <v>228</v>
      </c>
      <c r="M59" t="s">
        <v>259</v>
      </c>
      <c r="N59" t="s">
        <v>213</v>
      </c>
      <c r="O59" t="s">
        <v>260</v>
      </c>
      <c r="P59" t="s">
        <v>261</v>
      </c>
      <c r="Q59">
        <v>0</v>
      </c>
      <c r="R59" t="s">
        <v>30</v>
      </c>
      <c r="S59" t="s">
        <v>63</v>
      </c>
    </row>
    <row r="60" spans="1:19" x14ac:dyDescent="0.25">
      <c r="A60" t="s">
        <v>262</v>
      </c>
      <c r="B60" t="s">
        <v>213</v>
      </c>
      <c r="C60">
        <v>140302</v>
      </c>
      <c r="D60" t="s">
        <v>127</v>
      </c>
      <c r="E60" s="23">
        <v>900000000</v>
      </c>
      <c r="F60" s="23">
        <v>90000000</v>
      </c>
      <c r="G60" s="23">
        <v>990000000</v>
      </c>
      <c r="H60" t="s">
        <v>36</v>
      </c>
      <c r="I60" t="s">
        <v>263</v>
      </c>
      <c r="J60" t="s">
        <v>31</v>
      </c>
      <c r="K60" t="s">
        <v>30</v>
      </c>
      <c r="L60" t="s">
        <v>228</v>
      </c>
      <c r="M60" t="s">
        <v>84</v>
      </c>
      <c r="N60" t="s">
        <v>213</v>
      </c>
      <c r="O60" t="s">
        <v>264</v>
      </c>
      <c r="P60" t="s">
        <v>261</v>
      </c>
      <c r="Q60">
        <v>0</v>
      </c>
      <c r="R60" t="s">
        <v>30</v>
      </c>
      <c r="S60" t="s">
        <v>63</v>
      </c>
    </row>
    <row r="61" spans="1:19" x14ac:dyDescent="0.25">
      <c r="A61" t="s">
        <v>265</v>
      </c>
      <c r="B61" t="s">
        <v>213</v>
      </c>
      <c r="C61">
        <v>140302</v>
      </c>
      <c r="D61" t="s">
        <v>127</v>
      </c>
      <c r="E61" s="23">
        <v>900000000</v>
      </c>
      <c r="F61" s="23">
        <v>90000000</v>
      </c>
      <c r="G61" s="23">
        <v>990000000</v>
      </c>
      <c r="H61" t="s">
        <v>36</v>
      </c>
      <c r="I61" t="s">
        <v>266</v>
      </c>
      <c r="J61" t="s">
        <v>31</v>
      </c>
      <c r="K61" t="s">
        <v>30</v>
      </c>
      <c r="L61" t="s">
        <v>228</v>
      </c>
      <c r="M61" t="s">
        <v>84</v>
      </c>
      <c r="N61" t="s">
        <v>213</v>
      </c>
      <c r="O61" t="s">
        <v>267</v>
      </c>
      <c r="P61" t="s">
        <v>261</v>
      </c>
      <c r="Q61">
        <v>0</v>
      </c>
      <c r="R61" t="s">
        <v>30</v>
      </c>
      <c r="S61" t="s">
        <v>63</v>
      </c>
    </row>
    <row r="62" spans="1:19" x14ac:dyDescent="0.25">
      <c r="A62" t="s">
        <v>268</v>
      </c>
      <c r="B62" t="s">
        <v>213</v>
      </c>
      <c r="C62">
        <v>140302</v>
      </c>
      <c r="D62" t="s">
        <v>127</v>
      </c>
      <c r="E62" s="23">
        <v>900000000</v>
      </c>
      <c r="F62" s="23">
        <v>90000000</v>
      </c>
      <c r="G62" s="23">
        <v>990000000</v>
      </c>
      <c r="H62" t="s">
        <v>36</v>
      </c>
      <c r="I62" t="s">
        <v>258</v>
      </c>
      <c r="J62" t="s">
        <v>31</v>
      </c>
      <c r="K62" t="s">
        <v>30</v>
      </c>
      <c r="L62" t="s">
        <v>228</v>
      </c>
      <c r="M62" t="s">
        <v>269</v>
      </c>
      <c r="N62" t="s">
        <v>213</v>
      </c>
      <c r="O62" t="s">
        <v>270</v>
      </c>
      <c r="P62" t="s">
        <v>261</v>
      </c>
      <c r="Q62">
        <v>0</v>
      </c>
      <c r="R62" t="s">
        <v>30</v>
      </c>
      <c r="S62" t="s">
        <v>63</v>
      </c>
    </row>
    <row r="63" spans="1:19" x14ac:dyDescent="0.25">
      <c r="A63" t="s">
        <v>271</v>
      </c>
      <c r="B63" t="s">
        <v>272</v>
      </c>
      <c r="C63">
        <v>140302</v>
      </c>
      <c r="D63" t="s">
        <v>135</v>
      </c>
      <c r="E63" s="23">
        <v>0</v>
      </c>
      <c r="F63" s="23">
        <v>0</v>
      </c>
      <c r="G63" s="23">
        <v>0</v>
      </c>
      <c r="H63" t="s">
        <v>137</v>
      </c>
      <c r="I63" t="s">
        <v>273</v>
      </c>
      <c r="J63" t="s">
        <v>30</v>
      </c>
      <c r="K63" t="s">
        <v>30</v>
      </c>
      <c r="L63" t="s">
        <v>32</v>
      </c>
      <c r="M63" t="s">
        <v>30</v>
      </c>
      <c r="N63" t="s">
        <v>30</v>
      </c>
      <c r="O63" t="s">
        <v>274</v>
      </c>
      <c r="P63" t="s">
        <v>30</v>
      </c>
      <c r="Q63">
        <v>0</v>
      </c>
      <c r="R63" t="s">
        <v>30</v>
      </c>
      <c r="S63" t="s">
        <v>30</v>
      </c>
    </row>
    <row r="64" spans="1:19" x14ac:dyDescent="0.25">
      <c r="A64" t="s">
        <v>275</v>
      </c>
      <c r="B64" t="s">
        <v>276</v>
      </c>
      <c r="C64">
        <v>140302</v>
      </c>
      <c r="D64" t="s">
        <v>24</v>
      </c>
      <c r="E64" s="23">
        <v>1625000000</v>
      </c>
      <c r="F64" s="23">
        <v>162500000</v>
      </c>
      <c r="G64" s="23">
        <v>1787500000</v>
      </c>
      <c r="H64" t="s">
        <v>42</v>
      </c>
      <c r="I64" t="s">
        <v>277</v>
      </c>
      <c r="J64" t="s">
        <v>31</v>
      </c>
      <c r="K64" t="s">
        <v>30</v>
      </c>
      <c r="L64" t="s">
        <v>32</v>
      </c>
      <c r="M64" t="s">
        <v>30</v>
      </c>
      <c r="N64" t="s">
        <v>30</v>
      </c>
      <c r="O64" t="s">
        <v>30</v>
      </c>
      <c r="P64" t="s">
        <v>278</v>
      </c>
      <c r="Q64">
        <v>0</v>
      </c>
      <c r="R64" t="s">
        <v>30</v>
      </c>
      <c r="S64" t="s">
        <v>34</v>
      </c>
    </row>
    <row r="65" spans="1:19" x14ac:dyDescent="0.25">
      <c r="A65" t="s">
        <v>279</v>
      </c>
      <c r="B65" t="s">
        <v>276</v>
      </c>
      <c r="C65">
        <v>140302</v>
      </c>
      <c r="D65" t="s">
        <v>24</v>
      </c>
      <c r="E65" s="23">
        <v>3105000000</v>
      </c>
      <c r="F65" s="23">
        <v>310500000</v>
      </c>
      <c r="G65" s="23">
        <v>3415500000</v>
      </c>
      <c r="H65" t="s">
        <v>42</v>
      </c>
      <c r="I65" t="s">
        <v>277</v>
      </c>
      <c r="J65" t="s">
        <v>31</v>
      </c>
      <c r="K65" t="s">
        <v>30</v>
      </c>
      <c r="L65" t="s">
        <v>32</v>
      </c>
      <c r="M65" t="s">
        <v>30</v>
      </c>
      <c r="N65" t="s">
        <v>30</v>
      </c>
      <c r="O65" t="s">
        <v>30</v>
      </c>
      <c r="P65" t="s">
        <v>278</v>
      </c>
      <c r="Q65">
        <v>0</v>
      </c>
      <c r="R65" t="s">
        <v>30</v>
      </c>
      <c r="S65" t="s">
        <v>34</v>
      </c>
    </row>
    <row r="66" spans="1:19" x14ac:dyDescent="0.25">
      <c r="A66" t="s">
        <v>274</v>
      </c>
      <c r="B66" t="s">
        <v>280</v>
      </c>
      <c r="C66">
        <v>140302</v>
      </c>
      <c r="D66" t="s">
        <v>24</v>
      </c>
      <c r="E66" s="23">
        <v>475943592</v>
      </c>
      <c r="F66" s="23">
        <v>47594359</v>
      </c>
      <c r="G66" s="23">
        <v>523537951</v>
      </c>
      <c r="H66" t="s">
        <v>36</v>
      </c>
      <c r="I66" t="s">
        <v>281</v>
      </c>
      <c r="J66" t="s">
        <v>31</v>
      </c>
      <c r="K66" t="s">
        <v>30</v>
      </c>
      <c r="L66" t="s">
        <v>32</v>
      </c>
      <c r="M66" t="s">
        <v>272</v>
      </c>
      <c r="N66" t="s">
        <v>30</v>
      </c>
      <c r="O66" t="s">
        <v>30</v>
      </c>
      <c r="P66" t="s">
        <v>30</v>
      </c>
      <c r="Q66">
        <v>0</v>
      </c>
      <c r="R66" t="s">
        <v>30</v>
      </c>
      <c r="S66" t="s">
        <v>34</v>
      </c>
    </row>
    <row r="67" spans="1:19" x14ac:dyDescent="0.25">
      <c r="A67" t="s">
        <v>282</v>
      </c>
      <c r="B67" t="s">
        <v>283</v>
      </c>
      <c r="C67">
        <v>140302</v>
      </c>
      <c r="D67" t="s">
        <v>24</v>
      </c>
      <c r="E67" s="23">
        <v>1100507675</v>
      </c>
      <c r="F67" s="23">
        <v>110050767</v>
      </c>
      <c r="G67" s="23">
        <v>1210558442</v>
      </c>
      <c r="H67" t="s">
        <v>42</v>
      </c>
      <c r="I67" t="s">
        <v>284</v>
      </c>
      <c r="J67" t="s">
        <v>31</v>
      </c>
      <c r="K67" t="s">
        <v>30</v>
      </c>
      <c r="L67" t="s">
        <v>32</v>
      </c>
      <c r="M67" t="s">
        <v>30</v>
      </c>
      <c r="N67" t="s">
        <v>30</v>
      </c>
      <c r="O67" t="s">
        <v>30</v>
      </c>
      <c r="P67" t="s">
        <v>285</v>
      </c>
      <c r="Q67">
        <v>0</v>
      </c>
      <c r="R67" t="s">
        <v>30</v>
      </c>
      <c r="S67" t="s">
        <v>34</v>
      </c>
    </row>
    <row r="68" spans="1:19" x14ac:dyDescent="0.25">
      <c r="A68" t="s">
        <v>286</v>
      </c>
      <c r="B68" t="s">
        <v>283</v>
      </c>
      <c r="C68">
        <v>140302</v>
      </c>
      <c r="D68" t="s">
        <v>24</v>
      </c>
      <c r="E68" s="23">
        <v>1699102894</v>
      </c>
      <c r="F68" s="23">
        <v>169910289</v>
      </c>
      <c r="G68" s="23">
        <v>1869013183</v>
      </c>
      <c r="H68" t="s">
        <v>42</v>
      </c>
      <c r="I68" t="s">
        <v>287</v>
      </c>
      <c r="J68" t="s">
        <v>31</v>
      </c>
      <c r="K68" t="s">
        <v>30</v>
      </c>
      <c r="L68" t="s">
        <v>32</v>
      </c>
      <c r="M68" t="s">
        <v>30</v>
      </c>
      <c r="N68" t="s">
        <v>30</v>
      </c>
      <c r="O68" t="s">
        <v>30</v>
      </c>
      <c r="P68" t="s">
        <v>285</v>
      </c>
      <c r="Q68">
        <v>0</v>
      </c>
      <c r="R68" t="s">
        <v>30</v>
      </c>
      <c r="S68" t="s">
        <v>34</v>
      </c>
    </row>
    <row r="69" spans="1:19" x14ac:dyDescent="0.25">
      <c r="A69" t="s">
        <v>288</v>
      </c>
      <c r="B69" t="s">
        <v>283</v>
      </c>
      <c r="C69">
        <v>140302</v>
      </c>
      <c r="D69" t="s">
        <v>24</v>
      </c>
      <c r="E69" s="23">
        <v>515000000</v>
      </c>
      <c r="F69" s="23">
        <v>51500000</v>
      </c>
      <c r="G69" s="23">
        <v>566500000</v>
      </c>
      <c r="H69" t="s">
        <v>27</v>
      </c>
      <c r="I69" t="s">
        <v>287</v>
      </c>
      <c r="J69" t="s">
        <v>31</v>
      </c>
      <c r="K69" t="s">
        <v>30</v>
      </c>
      <c r="L69" t="s">
        <v>32</v>
      </c>
      <c r="M69" t="s">
        <v>30</v>
      </c>
      <c r="N69" t="s">
        <v>30</v>
      </c>
      <c r="O69" t="s">
        <v>30</v>
      </c>
      <c r="P69" t="s">
        <v>289</v>
      </c>
      <c r="Q69">
        <v>0</v>
      </c>
      <c r="R69" t="s">
        <v>30</v>
      </c>
      <c r="S69" t="s">
        <v>34</v>
      </c>
    </row>
    <row r="70" spans="1:19" x14ac:dyDescent="0.25">
      <c r="A70" t="s">
        <v>290</v>
      </c>
      <c r="B70" t="s">
        <v>291</v>
      </c>
      <c r="C70">
        <v>140302</v>
      </c>
      <c r="D70" t="s">
        <v>24</v>
      </c>
      <c r="E70" s="23">
        <v>3900000000</v>
      </c>
      <c r="F70" s="23">
        <v>390000000</v>
      </c>
      <c r="G70" s="23">
        <v>4290000000</v>
      </c>
      <c r="H70" t="s">
        <v>27</v>
      </c>
      <c r="I70" t="s">
        <v>292</v>
      </c>
      <c r="J70" t="s">
        <v>31</v>
      </c>
      <c r="K70" t="s">
        <v>30</v>
      </c>
      <c r="L70" t="s">
        <v>32</v>
      </c>
      <c r="M70" t="s">
        <v>30</v>
      </c>
      <c r="N70" t="s">
        <v>30</v>
      </c>
      <c r="O70" t="s">
        <v>30</v>
      </c>
      <c r="P70" t="s">
        <v>293</v>
      </c>
      <c r="Q70">
        <v>0</v>
      </c>
      <c r="R70" t="s">
        <v>30</v>
      </c>
      <c r="S70" t="s">
        <v>34</v>
      </c>
    </row>
    <row r="71" spans="1:19" x14ac:dyDescent="0.25">
      <c r="A71" t="s">
        <v>294</v>
      </c>
      <c r="B71" t="s">
        <v>295</v>
      </c>
      <c r="C71">
        <v>140302</v>
      </c>
      <c r="D71" t="s">
        <v>24</v>
      </c>
      <c r="E71" s="23">
        <v>670000000</v>
      </c>
      <c r="F71" s="23">
        <v>67000000</v>
      </c>
      <c r="G71" s="23">
        <v>737000000</v>
      </c>
      <c r="H71" t="s">
        <v>42</v>
      </c>
      <c r="I71" t="s">
        <v>296</v>
      </c>
      <c r="J71" t="s">
        <v>31</v>
      </c>
      <c r="K71" t="s">
        <v>30</v>
      </c>
      <c r="L71" t="s">
        <v>32</v>
      </c>
      <c r="M71" t="s">
        <v>30</v>
      </c>
      <c r="N71" t="s">
        <v>30</v>
      </c>
      <c r="O71" t="s">
        <v>30</v>
      </c>
      <c r="P71" t="s">
        <v>297</v>
      </c>
      <c r="Q71">
        <v>0</v>
      </c>
      <c r="R71" t="s">
        <v>30</v>
      </c>
      <c r="S71" t="s">
        <v>34</v>
      </c>
    </row>
    <row r="72" spans="1:19" x14ac:dyDescent="0.25">
      <c r="A72" t="s">
        <v>298</v>
      </c>
      <c r="B72" t="s">
        <v>295</v>
      </c>
      <c r="C72">
        <v>140302</v>
      </c>
      <c r="D72" t="s">
        <v>24</v>
      </c>
      <c r="E72" s="23">
        <v>1050000000</v>
      </c>
      <c r="F72" s="23">
        <v>105000000</v>
      </c>
      <c r="G72" s="23">
        <v>1155000000</v>
      </c>
      <c r="H72" t="s">
        <v>42</v>
      </c>
      <c r="I72" t="s">
        <v>296</v>
      </c>
      <c r="J72" t="s">
        <v>31</v>
      </c>
      <c r="K72" t="s">
        <v>30</v>
      </c>
      <c r="L72" t="s">
        <v>32</v>
      </c>
      <c r="M72" t="s">
        <v>30</v>
      </c>
      <c r="N72" t="s">
        <v>30</v>
      </c>
      <c r="O72" t="s">
        <v>30</v>
      </c>
      <c r="P72" t="s">
        <v>297</v>
      </c>
      <c r="Q72">
        <v>0</v>
      </c>
      <c r="R72" t="s">
        <v>30</v>
      </c>
      <c r="S72" t="s">
        <v>34</v>
      </c>
    </row>
    <row r="73" spans="1:19" x14ac:dyDescent="0.25">
      <c r="A73" t="s">
        <v>299</v>
      </c>
      <c r="B73" t="s">
        <v>300</v>
      </c>
      <c r="C73">
        <v>140302</v>
      </c>
      <c r="D73" t="s">
        <v>24</v>
      </c>
      <c r="E73" s="23">
        <v>340000000</v>
      </c>
      <c r="F73" s="23">
        <v>34000000</v>
      </c>
      <c r="G73" s="23">
        <v>374000000</v>
      </c>
      <c r="H73" t="s">
        <v>36</v>
      </c>
      <c r="I73" t="s">
        <v>301</v>
      </c>
      <c r="J73" t="s">
        <v>31</v>
      </c>
      <c r="K73" t="s">
        <v>30</v>
      </c>
      <c r="L73" t="s">
        <v>32</v>
      </c>
      <c r="M73" t="s">
        <v>302</v>
      </c>
      <c r="N73" t="s">
        <v>30</v>
      </c>
      <c r="O73" t="s">
        <v>30</v>
      </c>
      <c r="P73" t="s">
        <v>297</v>
      </c>
      <c r="Q73">
        <v>0</v>
      </c>
      <c r="R73" t="s">
        <v>30</v>
      </c>
      <c r="S73" t="s">
        <v>42</v>
      </c>
    </row>
    <row r="74" spans="1:19" x14ac:dyDescent="0.25">
      <c r="A74" t="s">
        <v>303</v>
      </c>
      <c r="B74" t="s">
        <v>304</v>
      </c>
      <c r="C74">
        <v>140302</v>
      </c>
      <c r="D74" t="s">
        <v>24</v>
      </c>
      <c r="E74" s="23">
        <v>894000000</v>
      </c>
      <c r="F74" s="23">
        <v>89400000</v>
      </c>
      <c r="G74" s="23">
        <v>983400000</v>
      </c>
      <c r="H74" t="s">
        <v>36</v>
      </c>
      <c r="I74" t="s">
        <v>301</v>
      </c>
      <c r="J74" t="s">
        <v>31</v>
      </c>
      <c r="K74" t="s">
        <v>30</v>
      </c>
      <c r="L74" t="s">
        <v>32</v>
      </c>
      <c r="M74" t="s">
        <v>305</v>
      </c>
      <c r="N74" t="s">
        <v>30</v>
      </c>
      <c r="O74" t="s">
        <v>30</v>
      </c>
      <c r="P74" t="s">
        <v>306</v>
      </c>
      <c r="Q74">
        <v>0</v>
      </c>
      <c r="R74" t="s">
        <v>30</v>
      </c>
      <c r="S74" t="s">
        <v>63</v>
      </c>
    </row>
    <row r="75" spans="1:19" x14ac:dyDescent="0.25">
      <c r="A75" t="s">
        <v>307</v>
      </c>
      <c r="B75" t="s">
        <v>308</v>
      </c>
      <c r="C75">
        <v>140302</v>
      </c>
      <c r="D75" t="s">
        <v>24</v>
      </c>
      <c r="E75" s="23">
        <v>2068954429</v>
      </c>
      <c r="F75" s="23">
        <v>206895442</v>
      </c>
      <c r="G75" s="23">
        <v>2275849871</v>
      </c>
      <c r="H75" t="s">
        <v>27</v>
      </c>
      <c r="I75" t="s">
        <v>309</v>
      </c>
      <c r="J75" t="s">
        <v>31</v>
      </c>
      <c r="K75" t="s">
        <v>30</v>
      </c>
      <c r="L75" t="s">
        <v>32</v>
      </c>
      <c r="M75" t="s">
        <v>30</v>
      </c>
      <c r="N75" t="s">
        <v>30</v>
      </c>
      <c r="O75" t="s">
        <v>30</v>
      </c>
      <c r="P75" t="s">
        <v>310</v>
      </c>
      <c r="Q75">
        <v>0</v>
      </c>
      <c r="R75" t="s">
        <v>30</v>
      </c>
      <c r="S75" t="s">
        <v>34</v>
      </c>
    </row>
    <row r="76" spans="1:19" x14ac:dyDescent="0.25">
      <c r="A76" t="s">
        <v>311</v>
      </c>
      <c r="B76" t="s">
        <v>312</v>
      </c>
      <c r="C76">
        <v>140302</v>
      </c>
      <c r="D76" t="s">
        <v>24</v>
      </c>
      <c r="E76" s="23">
        <v>3182000000</v>
      </c>
      <c r="F76" s="23">
        <v>318200000</v>
      </c>
      <c r="G76" s="23">
        <v>3500200000</v>
      </c>
      <c r="H76" t="s">
        <v>27</v>
      </c>
      <c r="I76" t="s">
        <v>313</v>
      </c>
      <c r="J76" t="s">
        <v>31</v>
      </c>
      <c r="K76" t="s">
        <v>30</v>
      </c>
      <c r="L76" t="s">
        <v>32</v>
      </c>
      <c r="M76" t="s">
        <v>30</v>
      </c>
      <c r="N76" t="s">
        <v>30</v>
      </c>
      <c r="O76" t="s">
        <v>30</v>
      </c>
      <c r="P76" t="s">
        <v>314</v>
      </c>
      <c r="Q76">
        <v>0</v>
      </c>
      <c r="R76" t="s">
        <v>30</v>
      </c>
      <c r="S76" t="s">
        <v>34</v>
      </c>
    </row>
    <row r="77" spans="1:19" x14ac:dyDescent="0.25">
      <c r="A77" t="s">
        <v>315</v>
      </c>
      <c r="B77" t="s">
        <v>316</v>
      </c>
      <c r="C77">
        <v>140302</v>
      </c>
      <c r="D77" t="s">
        <v>24</v>
      </c>
      <c r="E77" s="23">
        <v>2905340262</v>
      </c>
      <c r="F77" s="23">
        <v>290534026</v>
      </c>
      <c r="G77" s="23">
        <v>3195874288</v>
      </c>
      <c r="H77" t="s">
        <v>27</v>
      </c>
      <c r="I77" t="s">
        <v>317</v>
      </c>
      <c r="J77" t="s">
        <v>31</v>
      </c>
      <c r="K77" t="s">
        <v>30</v>
      </c>
      <c r="L77" t="s">
        <v>32</v>
      </c>
      <c r="M77" t="s">
        <v>30</v>
      </c>
      <c r="N77" t="s">
        <v>30</v>
      </c>
      <c r="O77" t="s">
        <v>30</v>
      </c>
      <c r="P77" t="s">
        <v>318</v>
      </c>
      <c r="Q77">
        <v>0</v>
      </c>
      <c r="R77" t="s">
        <v>30</v>
      </c>
      <c r="S77" t="s">
        <v>34</v>
      </c>
    </row>
    <row r="78" spans="1:19" x14ac:dyDescent="0.25">
      <c r="A78" t="s">
        <v>319</v>
      </c>
      <c r="B78" t="s">
        <v>316</v>
      </c>
      <c r="C78">
        <v>140302</v>
      </c>
      <c r="D78" t="s">
        <v>24</v>
      </c>
      <c r="E78" s="23">
        <v>1906310564</v>
      </c>
      <c r="F78" s="23">
        <v>190631056</v>
      </c>
      <c r="G78" s="23">
        <v>2096941620</v>
      </c>
      <c r="H78" t="s">
        <v>27</v>
      </c>
      <c r="I78" t="s">
        <v>317</v>
      </c>
      <c r="J78" t="s">
        <v>31</v>
      </c>
      <c r="K78" t="s">
        <v>30</v>
      </c>
      <c r="L78" t="s">
        <v>32</v>
      </c>
      <c r="M78" t="s">
        <v>30</v>
      </c>
      <c r="N78" t="s">
        <v>30</v>
      </c>
      <c r="O78" t="s">
        <v>30</v>
      </c>
      <c r="P78" t="s">
        <v>320</v>
      </c>
      <c r="Q78">
        <v>0</v>
      </c>
      <c r="R78" t="s">
        <v>30</v>
      </c>
      <c r="S78" t="s">
        <v>34</v>
      </c>
    </row>
    <row r="79" spans="1:19" x14ac:dyDescent="0.25">
      <c r="A79" t="s">
        <v>321</v>
      </c>
      <c r="B79" t="s">
        <v>322</v>
      </c>
      <c r="C79">
        <v>140302</v>
      </c>
      <c r="D79" t="s">
        <v>24</v>
      </c>
      <c r="E79" s="23">
        <v>2132930000</v>
      </c>
      <c r="F79" s="23">
        <v>213293000</v>
      </c>
      <c r="G79" s="23">
        <v>2346223000</v>
      </c>
      <c r="H79" t="s">
        <v>42</v>
      </c>
      <c r="I79" t="s">
        <v>323</v>
      </c>
      <c r="J79" t="s">
        <v>31</v>
      </c>
      <c r="K79" t="s">
        <v>30</v>
      </c>
      <c r="L79" t="s">
        <v>32</v>
      </c>
      <c r="M79" t="s">
        <v>30</v>
      </c>
      <c r="N79" t="s">
        <v>30</v>
      </c>
      <c r="O79" t="s">
        <v>30</v>
      </c>
      <c r="P79" t="s">
        <v>297</v>
      </c>
      <c r="Q79">
        <v>0</v>
      </c>
      <c r="R79" t="s">
        <v>30</v>
      </c>
      <c r="S79" t="s">
        <v>34</v>
      </c>
    </row>
    <row r="80" spans="1:19" x14ac:dyDescent="0.25">
      <c r="A80" t="s">
        <v>324</v>
      </c>
      <c r="B80" t="s">
        <v>322</v>
      </c>
      <c r="C80">
        <v>140302</v>
      </c>
      <c r="D80" t="s">
        <v>24</v>
      </c>
      <c r="E80" s="23">
        <v>2226250000</v>
      </c>
      <c r="F80" s="23">
        <v>222625000</v>
      </c>
      <c r="G80" s="23">
        <v>2448875000</v>
      </c>
      <c r="H80" t="s">
        <v>42</v>
      </c>
      <c r="I80" t="s">
        <v>323</v>
      </c>
      <c r="J80" t="s">
        <v>31</v>
      </c>
      <c r="K80" t="s">
        <v>30</v>
      </c>
      <c r="L80" t="s">
        <v>32</v>
      </c>
      <c r="M80" t="s">
        <v>30</v>
      </c>
      <c r="N80" t="s">
        <v>30</v>
      </c>
      <c r="O80" t="s">
        <v>30</v>
      </c>
      <c r="P80" t="s">
        <v>297</v>
      </c>
      <c r="Q80">
        <v>0</v>
      </c>
      <c r="R80" t="s">
        <v>30</v>
      </c>
      <c r="S80" t="s">
        <v>34</v>
      </c>
    </row>
    <row r="81" spans="1:19" x14ac:dyDescent="0.25">
      <c r="A81" t="s">
        <v>325</v>
      </c>
      <c r="B81" t="s">
        <v>326</v>
      </c>
      <c r="C81">
        <v>140302</v>
      </c>
      <c r="D81" t="s">
        <v>24</v>
      </c>
      <c r="E81" s="23">
        <v>990000000</v>
      </c>
      <c r="F81" s="23">
        <v>99000000</v>
      </c>
      <c r="G81" s="23">
        <v>1089000000</v>
      </c>
      <c r="H81" t="s">
        <v>27</v>
      </c>
      <c r="I81" t="s">
        <v>327</v>
      </c>
      <c r="J81" t="s">
        <v>31</v>
      </c>
      <c r="K81" t="s">
        <v>30</v>
      </c>
      <c r="L81" t="s">
        <v>32</v>
      </c>
      <c r="M81" t="s">
        <v>30</v>
      </c>
      <c r="N81" t="s">
        <v>30</v>
      </c>
      <c r="O81" t="s">
        <v>30</v>
      </c>
      <c r="P81" t="s">
        <v>328</v>
      </c>
      <c r="Q81">
        <v>0</v>
      </c>
      <c r="R81" t="s">
        <v>30</v>
      </c>
      <c r="S81" t="s">
        <v>34</v>
      </c>
    </row>
    <row r="82" spans="1:19" x14ac:dyDescent="0.25">
      <c r="A82" t="s">
        <v>329</v>
      </c>
      <c r="B82" t="s">
        <v>330</v>
      </c>
      <c r="C82">
        <v>140302</v>
      </c>
      <c r="D82" t="s">
        <v>24</v>
      </c>
      <c r="E82" s="23">
        <v>440000000</v>
      </c>
      <c r="F82" s="23">
        <v>44000000</v>
      </c>
      <c r="G82" s="23">
        <v>484000000</v>
      </c>
      <c r="H82" t="s">
        <v>27</v>
      </c>
      <c r="I82" t="s">
        <v>331</v>
      </c>
      <c r="J82" t="s">
        <v>31</v>
      </c>
      <c r="K82" t="s">
        <v>30</v>
      </c>
      <c r="L82" t="s">
        <v>32</v>
      </c>
      <c r="M82" t="s">
        <v>30</v>
      </c>
      <c r="N82" t="s">
        <v>30</v>
      </c>
      <c r="O82" t="s">
        <v>30</v>
      </c>
      <c r="P82" t="s">
        <v>332</v>
      </c>
      <c r="Q82">
        <v>0</v>
      </c>
      <c r="R82" t="s">
        <v>30</v>
      </c>
      <c r="S82" t="s">
        <v>34</v>
      </c>
    </row>
    <row r="83" spans="1:19" x14ac:dyDescent="0.25">
      <c r="A83" t="s">
        <v>333</v>
      </c>
      <c r="B83" t="s">
        <v>330</v>
      </c>
      <c r="C83">
        <v>140302</v>
      </c>
      <c r="D83" t="s">
        <v>24</v>
      </c>
      <c r="E83" s="23">
        <v>725000000</v>
      </c>
      <c r="F83" s="23">
        <v>72500000</v>
      </c>
      <c r="G83" s="23">
        <v>797500000</v>
      </c>
      <c r="H83" t="s">
        <v>36</v>
      </c>
      <c r="I83" t="s">
        <v>331</v>
      </c>
      <c r="J83" t="s">
        <v>31</v>
      </c>
      <c r="K83" t="s">
        <v>30</v>
      </c>
      <c r="L83" t="s">
        <v>32</v>
      </c>
      <c r="M83" t="s">
        <v>334</v>
      </c>
      <c r="N83" t="s">
        <v>30</v>
      </c>
      <c r="O83" t="s">
        <v>30</v>
      </c>
      <c r="P83" t="s">
        <v>30</v>
      </c>
      <c r="Q83">
        <v>0</v>
      </c>
      <c r="R83" t="s">
        <v>30</v>
      </c>
      <c r="S83" t="s">
        <v>34</v>
      </c>
    </row>
    <row r="84" spans="1:19" x14ac:dyDescent="0.25">
      <c r="A84" t="s">
        <v>335</v>
      </c>
      <c r="B84" t="s">
        <v>330</v>
      </c>
      <c r="C84">
        <v>140302</v>
      </c>
      <c r="D84" t="s">
        <v>24</v>
      </c>
      <c r="E84" s="23">
        <v>1267000000</v>
      </c>
      <c r="F84" s="23">
        <v>126700000</v>
      </c>
      <c r="G84" s="23">
        <v>1393700000</v>
      </c>
      <c r="H84" t="s">
        <v>27</v>
      </c>
      <c r="I84" t="s">
        <v>331</v>
      </c>
      <c r="J84" t="s">
        <v>31</v>
      </c>
      <c r="K84" t="s">
        <v>30</v>
      </c>
      <c r="L84" t="s">
        <v>32</v>
      </c>
      <c r="M84" t="s">
        <v>30</v>
      </c>
      <c r="N84" t="s">
        <v>30</v>
      </c>
      <c r="O84" t="s">
        <v>30</v>
      </c>
      <c r="P84" t="s">
        <v>336</v>
      </c>
      <c r="Q84">
        <v>0</v>
      </c>
      <c r="R84" t="s">
        <v>30</v>
      </c>
      <c r="S84" t="s">
        <v>34</v>
      </c>
    </row>
    <row r="85" spans="1:19" x14ac:dyDescent="0.25">
      <c r="A85" t="s">
        <v>337</v>
      </c>
      <c r="B85" t="s">
        <v>338</v>
      </c>
      <c r="C85">
        <v>140302</v>
      </c>
      <c r="D85" t="s">
        <v>135</v>
      </c>
      <c r="E85" s="23">
        <v>0</v>
      </c>
      <c r="F85" s="23">
        <v>0</v>
      </c>
      <c r="G85" s="23">
        <v>0</v>
      </c>
      <c r="H85" t="s">
        <v>137</v>
      </c>
      <c r="I85" t="s">
        <v>339</v>
      </c>
      <c r="J85" t="s">
        <v>30</v>
      </c>
      <c r="K85" t="s">
        <v>30</v>
      </c>
      <c r="L85" t="s">
        <v>32</v>
      </c>
      <c r="M85" t="s">
        <v>30</v>
      </c>
      <c r="N85" t="s">
        <v>30</v>
      </c>
      <c r="O85" t="s">
        <v>340</v>
      </c>
      <c r="P85" t="s">
        <v>30</v>
      </c>
      <c r="Q85">
        <v>0</v>
      </c>
      <c r="R85" t="s">
        <v>30</v>
      </c>
      <c r="S85" t="s">
        <v>30</v>
      </c>
    </row>
    <row r="86" spans="1:19" x14ac:dyDescent="0.25">
      <c r="A86" t="s">
        <v>341</v>
      </c>
      <c r="B86" t="s">
        <v>200</v>
      </c>
      <c r="C86">
        <v>140302</v>
      </c>
      <c r="D86" t="s">
        <v>127</v>
      </c>
      <c r="E86" s="23">
        <v>2240000000</v>
      </c>
      <c r="F86" s="23">
        <v>224000000</v>
      </c>
      <c r="G86" s="23">
        <v>2464000000</v>
      </c>
      <c r="H86" t="s">
        <v>27</v>
      </c>
      <c r="I86" t="s">
        <v>342</v>
      </c>
      <c r="J86" t="s">
        <v>31</v>
      </c>
      <c r="K86" t="s">
        <v>30</v>
      </c>
      <c r="L86" t="s">
        <v>32</v>
      </c>
      <c r="M86" t="s">
        <v>30</v>
      </c>
      <c r="N86" t="s">
        <v>200</v>
      </c>
      <c r="O86" t="s">
        <v>199</v>
      </c>
      <c r="P86" t="s">
        <v>343</v>
      </c>
      <c r="Q86">
        <v>0</v>
      </c>
      <c r="R86" t="s">
        <v>344</v>
      </c>
      <c r="S86" t="s">
        <v>34</v>
      </c>
    </row>
    <row r="87" spans="1:19" x14ac:dyDescent="0.25">
      <c r="A87" t="s">
        <v>345</v>
      </c>
      <c r="B87" t="s">
        <v>186</v>
      </c>
      <c r="C87">
        <v>140302</v>
      </c>
      <c r="D87" t="s">
        <v>127</v>
      </c>
      <c r="E87" s="23">
        <v>1716791973</v>
      </c>
      <c r="F87" s="23">
        <v>171679197</v>
      </c>
      <c r="G87" s="23">
        <v>1888471170</v>
      </c>
      <c r="H87" t="s">
        <v>42</v>
      </c>
      <c r="I87" t="s">
        <v>342</v>
      </c>
      <c r="J87" t="s">
        <v>31</v>
      </c>
      <c r="K87" t="s">
        <v>30</v>
      </c>
      <c r="L87" t="s">
        <v>32</v>
      </c>
      <c r="M87" t="s">
        <v>30</v>
      </c>
      <c r="N87" t="s">
        <v>186</v>
      </c>
      <c r="O87" t="s">
        <v>185</v>
      </c>
      <c r="P87" t="s">
        <v>346</v>
      </c>
      <c r="Q87">
        <v>0</v>
      </c>
      <c r="R87" t="s">
        <v>344</v>
      </c>
      <c r="S87" t="s">
        <v>34</v>
      </c>
    </row>
    <row r="88" spans="1:19" x14ac:dyDescent="0.25">
      <c r="A88" t="s">
        <v>347</v>
      </c>
      <c r="B88" t="s">
        <v>203</v>
      </c>
      <c r="C88">
        <v>140302</v>
      </c>
      <c r="D88" t="s">
        <v>127</v>
      </c>
      <c r="E88" s="23">
        <v>1115000000</v>
      </c>
      <c r="F88" s="23">
        <v>111500000</v>
      </c>
      <c r="G88" s="23">
        <v>1226500000</v>
      </c>
      <c r="H88" t="s">
        <v>42</v>
      </c>
      <c r="I88" t="s">
        <v>342</v>
      </c>
      <c r="J88" t="s">
        <v>31</v>
      </c>
      <c r="K88" t="s">
        <v>30</v>
      </c>
      <c r="L88" t="s">
        <v>32</v>
      </c>
      <c r="M88" t="s">
        <v>30</v>
      </c>
      <c r="N88" t="s">
        <v>203</v>
      </c>
      <c r="O88" t="s">
        <v>202</v>
      </c>
      <c r="P88" t="s">
        <v>346</v>
      </c>
      <c r="Q88">
        <v>0</v>
      </c>
      <c r="R88" t="s">
        <v>344</v>
      </c>
      <c r="S88" t="s">
        <v>34</v>
      </c>
    </row>
    <row r="89" spans="1:19" x14ac:dyDescent="0.25">
      <c r="A89" t="s">
        <v>348</v>
      </c>
      <c r="B89" t="s">
        <v>79</v>
      </c>
      <c r="C89">
        <v>140302</v>
      </c>
      <c r="D89" t="s">
        <v>127</v>
      </c>
      <c r="E89" s="23">
        <v>1440000000</v>
      </c>
      <c r="F89" s="23">
        <v>144000000</v>
      </c>
      <c r="G89" s="23">
        <v>1584000000</v>
      </c>
      <c r="H89" t="s">
        <v>27</v>
      </c>
      <c r="I89" t="s">
        <v>342</v>
      </c>
      <c r="J89" t="s">
        <v>31</v>
      </c>
      <c r="K89" t="s">
        <v>30</v>
      </c>
      <c r="L89" t="s">
        <v>32</v>
      </c>
      <c r="M89" t="s">
        <v>30</v>
      </c>
      <c r="N89" t="s">
        <v>79</v>
      </c>
      <c r="O89" t="s">
        <v>76</v>
      </c>
      <c r="P89" t="s">
        <v>349</v>
      </c>
      <c r="Q89">
        <v>0</v>
      </c>
      <c r="R89" t="s">
        <v>344</v>
      </c>
      <c r="S89" t="s">
        <v>34</v>
      </c>
    </row>
    <row r="90" spans="1:19" x14ac:dyDescent="0.25">
      <c r="A90" t="s">
        <v>350</v>
      </c>
      <c r="B90" t="s">
        <v>190</v>
      </c>
      <c r="C90">
        <v>140302</v>
      </c>
      <c r="D90" t="s">
        <v>127</v>
      </c>
      <c r="E90" s="23">
        <v>4457300000</v>
      </c>
      <c r="F90" s="23">
        <v>445730000</v>
      </c>
      <c r="G90" s="23">
        <v>4903030000</v>
      </c>
      <c r="H90" t="s">
        <v>27</v>
      </c>
      <c r="I90" t="s">
        <v>342</v>
      </c>
      <c r="J90" t="s">
        <v>31</v>
      </c>
      <c r="K90" t="s">
        <v>30</v>
      </c>
      <c r="L90" t="s">
        <v>32</v>
      </c>
      <c r="M90" t="s">
        <v>30</v>
      </c>
      <c r="N90" t="s">
        <v>190</v>
      </c>
      <c r="O90" t="s">
        <v>187</v>
      </c>
      <c r="P90" t="s">
        <v>351</v>
      </c>
      <c r="Q90">
        <v>0</v>
      </c>
      <c r="R90" t="s">
        <v>344</v>
      </c>
      <c r="S90" t="s">
        <v>34</v>
      </c>
    </row>
    <row r="91" spans="1:19" x14ac:dyDescent="0.25">
      <c r="A91" t="s">
        <v>352</v>
      </c>
      <c r="B91" t="s">
        <v>149</v>
      </c>
      <c r="C91">
        <v>140302</v>
      </c>
      <c r="D91" t="s">
        <v>127</v>
      </c>
      <c r="E91" s="23">
        <v>745947612</v>
      </c>
      <c r="F91" s="23">
        <v>74594761</v>
      </c>
      <c r="G91" s="23">
        <v>820542373</v>
      </c>
      <c r="H91" t="s">
        <v>42</v>
      </c>
      <c r="I91" t="s">
        <v>342</v>
      </c>
      <c r="J91" t="s">
        <v>31</v>
      </c>
      <c r="K91" t="s">
        <v>30</v>
      </c>
      <c r="L91" t="s">
        <v>32</v>
      </c>
      <c r="M91" t="s">
        <v>30</v>
      </c>
      <c r="N91" t="s">
        <v>149</v>
      </c>
      <c r="O91" t="s">
        <v>146</v>
      </c>
      <c r="P91" t="s">
        <v>346</v>
      </c>
      <c r="Q91">
        <v>0</v>
      </c>
      <c r="R91" t="s">
        <v>344</v>
      </c>
      <c r="S91" t="s">
        <v>34</v>
      </c>
    </row>
    <row r="92" spans="1:19" x14ac:dyDescent="0.25">
      <c r="A92" t="s">
        <v>353</v>
      </c>
      <c r="B92" t="s">
        <v>194</v>
      </c>
      <c r="C92">
        <v>140302</v>
      </c>
      <c r="D92" t="s">
        <v>127</v>
      </c>
      <c r="E92" s="23">
        <v>2258500000</v>
      </c>
      <c r="F92" s="23">
        <v>225850000</v>
      </c>
      <c r="G92" s="23">
        <v>2484350000</v>
      </c>
      <c r="H92" t="s">
        <v>27</v>
      </c>
      <c r="I92" t="s">
        <v>342</v>
      </c>
      <c r="J92" t="s">
        <v>31</v>
      </c>
      <c r="K92" t="s">
        <v>30</v>
      </c>
      <c r="L92" t="s">
        <v>32</v>
      </c>
      <c r="M92" t="s">
        <v>30</v>
      </c>
      <c r="N92" t="s">
        <v>194</v>
      </c>
      <c r="O92" t="s">
        <v>192</v>
      </c>
      <c r="P92" t="s">
        <v>354</v>
      </c>
      <c r="Q92">
        <v>0</v>
      </c>
      <c r="R92" t="s">
        <v>344</v>
      </c>
      <c r="S92" t="s">
        <v>34</v>
      </c>
    </row>
    <row r="93" spans="1:19" x14ac:dyDescent="0.25">
      <c r="A93" t="s">
        <v>355</v>
      </c>
      <c r="B93" t="s">
        <v>197</v>
      </c>
      <c r="C93">
        <v>140302</v>
      </c>
      <c r="D93" t="s">
        <v>127</v>
      </c>
      <c r="E93" s="23">
        <v>100000000</v>
      </c>
      <c r="F93" s="23">
        <v>10000000</v>
      </c>
      <c r="G93" s="23">
        <v>110000000</v>
      </c>
      <c r="H93" t="s">
        <v>36</v>
      </c>
      <c r="I93" t="s">
        <v>342</v>
      </c>
      <c r="J93" t="s">
        <v>31</v>
      </c>
      <c r="K93" t="s">
        <v>30</v>
      </c>
      <c r="L93" t="s">
        <v>32</v>
      </c>
      <c r="M93" t="s">
        <v>356</v>
      </c>
      <c r="N93" t="s">
        <v>197</v>
      </c>
      <c r="O93" t="s">
        <v>196</v>
      </c>
      <c r="P93" t="s">
        <v>357</v>
      </c>
      <c r="Q93">
        <v>0</v>
      </c>
      <c r="R93" t="s">
        <v>344</v>
      </c>
      <c r="S93" t="s">
        <v>27</v>
      </c>
    </row>
    <row r="94" spans="1:19" x14ac:dyDescent="0.25">
      <c r="A94" t="s">
        <v>358</v>
      </c>
      <c r="B94" t="s">
        <v>125</v>
      </c>
      <c r="C94">
        <v>140302</v>
      </c>
      <c r="D94" t="s">
        <v>127</v>
      </c>
      <c r="E94" s="23">
        <v>1377000000</v>
      </c>
      <c r="F94" s="23">
        <v>137700000</v>
      </c>
      <c r="G94" s="23">
        <v>1514700000</v>
      </c>
      <c r="H94" t="s">
        <v>27</v>
      </c>
      <c r="I94" t="s">
        <v>342</v>
      </c>
      <c r="J94" t="s">
        <v>31</v>
      </c>
      <c r="K94" t="s">
        <v>30</v>
      </c>
      <c r="L94" t="s">
        <v>32</v>
      </c>
      <c r="M94" t="s">
        <v>30</v>
      </c>
      <c r="N94" t="s">
        <v>125</v>
      </c>
      <c r="O94" t="s">
        <v>122</v>
      </c>
      <c r="P94" t="s">
        <v>359</v>
      </c>
      <c r="Q94">
        <v>0</v>
      </c>
      <c r="R94" t="s">
        <v>344</v>
      </c>
      <c r="S94" t="s">
        <v>34</v>
      </c>
    </row>
    <row r="95" spans="1:19" x14ac:dyDescent="0.25">
      <c r="A95" t="s">
        <v>360</v>
      </c>
      <c r="B95" t="s">
        <v>207</v>
      </c>
      <c r="C95">
        <v>140302</v>
      </c>
      <c r="D95" t="s">
        <v>127</v>
      </c>
      <c r="E95" s="23">
        <v>250000000</v>
      </c>
      <c r="F95" s="23">
        <v>25000000</v>
      </c>
      <c r="G95" s="23">
        <v>275000000</v>
      </c>
      <c r="H95" t="s">
        <v>36</v>
      </c>
      <c r="I95" t="s">
        <v>361</v>
      </c>
      <c r="J95" t="s">
        <v>31</v>
      </c>
      <c r="K95" t="s">
        <v>30</v>
      </c>
      <c r="L95" t="s">
        <v>32</v>
      </c>
      <c r="M95" t="s">
        <v>356</v>
      </c>
      <c r="N95" t="s">
        <v>207</v>
      </c>
      <c r="O95" t="s">
        <v>205</v>
      </c>
      <c r="P95" t="s">
        <v>346</v>
      </c>
      <c r="Q95">
        <v>0</v>
      </c>
      <c r="R95" t="s">
        <v>344</v>
      </c>
      <c r="S95" t="s">
        <v>42</v>
      </c>
    </row>
    <row r="96" spans="1:19" x14ac:dyDescent="0.25">
      <c r="A96" t="s">
        <v>362</v>
      </c>
      <c r="B96" t="s">
        <v>158</v>
      </c>
      <c r="C96">
        <v>140302</v>
      </c>
      <c r="D96" t="s">
        <v>127</v>
      </c>
      <c r="E96" s="23">
        <v>2170000000</v>
      </c>
      <c r="F96" s="23">
        <v>217000000</v>
      </c>
      <c r="G96" s="23">
        <v>2387000000</v>
      </c>
      <c r="H96" t="s">
        <v>42</v>
      </c>
      <c r="I96" t="s">
        <v>361</v>
      </c>
      <c r="J96" t="s">
        <v>31</v>
      </c>
      <c r="K96" t="s">
        <v>30</v>
      </c>
      <c r="L96" t="s">
        <v>32</v>
      </c>
      <c r="M96" t="s">
        <v>30</v>
      </c>
      <c r="N96" t="s">
        <v>158</v>
      </c>
      <c r="O96" t="s">
        <v>155</v>
      </c>
      <c r="P96" t="s">
        <v>346</v>
      </c>
      <c r="Q96">
        <v>0</v>
      </c>
      <c r="R96" t="s">
        <v>344</v>
      </c>
      <c r="S96" t="s">
        <v>34</v>
      </c>
    </row>
    <row r="97" spans="1:19" x14ac:dyDescent="0.25">
      <c r="A97" t="s">
        <v>363</v>
      </c>
      <c r="B97" t="s">
        <v>105</v>
      </c>
      <c r="C97">
        <v>140302</v>
      </c>
      <c r="D97" t="s">
        <v>127</v>
      </c>
      <c r="E97" s="23">
        <v>220000000</v>
      </c>
      <c r="F97" s="23">
        <v>22000000</v>
      </c>
      <c r="G97" s="23">
        <v>242000000</v>
      </c>
      <c r="H97" t="s">
        <v>27</v>
      </c>
      <c r="I97" t="s">
        <v>361</v>
      </c>
      <c r="J97" t="s">
        <v>31</v>
      </c>
      <c r="K97" t="s">
        <v>30</v>
      </c>
      <c r="L97" t="s">
        <v>32</v>
      </c>
      <c r="M97" t="s">
        <v>30</v>
      </c>
      <c r="N97" t="s">
        <v>105</v>
      </c>
      <c r="O97" t="s">
        <v>102</v>
      </c>
      <c r="P97" t="s">
        <v>364</v>
      </c>
      <c r="Q97">
        <v>0</v>
      </c>
      <c r="R97" t="s">
        <v>344</v>
      </c>
      <c r="S97" t="s">
        <v>34</v>
      </c>
    </row>
    <row r="98" spans="1:19" x14ac:dyDescent="0.25">
      <c r="A98" t="s">
        <v>365</v>
      </c>
      <c r="B98" t="s">
        <v>161</v>
      </c>
      <c r="C98">
        <v>140302</v>
      </c>
      <c r="D98" t="s">
        <v>127</v>
      </c>
      <c r="E98" s="23">
        <v>552000000</v>
      </c>
      <c r="F98" s="23">
        <v>55200000</v>
      </c>
      <c r="G98" s="23">
        <v>607200000</v>
      </c>
      <c r="H98" t="s">
        <v>27</v>
      </c>
      <c r="I98" t="s">
        <v>361</v>
      </c>
      <c r="J98" t="s">
        <v>31</v>
      </c>
      <c r="K98" t="s">
        <v>30</v>
      </c>
      <c r="L98" t="s">
        <v>32</v>
      </c>
      <c r="M98" t="s">
        <v>30</v>
      </c>
      <c r="N98" t="s">
        <v>161</v>
      </c>
      <c r="O98" t="s">
        <v>160</v>
      </c>
      <c r="P98" t="s">
        <v>366</v>
      </c>
      <c r="Q98">
        <v>0</v>
      </c>
      <c r="R98" t="s">
        <v>344</v>
      </c>
      <c r="S98" t="s">
        <v>34</v>
      </c>
    </row>
    <row r="99" spans="1:19" x14ac:dyDescent="0.25">
      <c r="A99" t="s">
        <v>367</v>
      </c>
      <c r="B99" t="s">
        <v>70</v>
      </c>
      <c r="C99">
        <v>140302</v>
      </c>
      <c r="D99" t="s">
        <v>127</v>
      </c>
      <c r="E99" s="23">
        <v>1586000000</v>
      </c>
      <c r="F99" s="23">
        <v>158600000</v>
      </c>
      <c r="G99" s="23">
        <v>1744600000</v>
      </c>
      <c r="H99" t="s">
        <v>27</v>
      </c>
      <c r="I99" t="s">
        <v>368</v>
      </c>
      <c r="J99" t="s">
        <v>31</v>
      </c>
      <c r="K99" t="s">
        <v>30</v>
      </c>
      <c r="L99" t="s">
        <v>32</v>
      </c>
      <c r="M99" t="s">
        <v>30</v>
      </c>
      <c r="N99" t="s">
        <v>70</v>
      </c>
      <c r="O99" t="s">
        <v>68</v>
      </c>
      <c r="P99" t="s">
        <v>369</v>
      </c>
      <c r="Q99">
        <v>0</v>
      </c>
      <c r="R99" t="s">
        <v>344</v>
      </c>
      <c r="S99" t="s">
        <v>34</v>
      </c>
    </row>
    <row r="100" spans="1:19" x14ac:dyDescent="0.25">
      <c r="A100" t="s">
        <v>370</v>
      </c>
      <c r="B100" t="s">
        <v>74</v>
      </c>
      <c r="C100">
        <v>140302</v>
      </c>
      <c r="D100" t="s">
        <v>127</v>
      </c>
      <c r="E100" s="23">
        <v>1615000000</v>
      </c>
      <c r="F100" s="23">
        <v>161500000</v>
      </c>
      <c r="G100" s="23">
        <v>1776500000</v>
      </c>
      <c r="H100" t="s">
        <v>27</v>
      </c>
      <c r="I100" t="s">
        <v>368</v>
      </c>
      <c r="J100" t="s">
        <v>31</v>
      </c>
      <c r="K100" t="s">
        <v>30</v>
      </c>
      <c r="L100" t="s">
        <v>32</v>
      </c>
      <c r="M100" t="s">
        <v>30</v>
      </c>
      <c r="N100" t="s">
        <v>74</v>
      </c>
      <c r="O100" t="s">
        <v>72</v>
      </c>
      <c r="P100" t="s">
        <v>371</v>
      </c>
      <c r="Q100">
        <v>0</v>
      </c>
      <c r="R100" t="s">
        <v>344</v>
      </c>
      <c r="S100" t="s">
        <v>34</v>
      </c>
    </row>
    <row r="101" spans="1:19" x14ac:dyDescent="0.25">
      <c r="A101" t="s">
        <v>372</v>
      </c>
      <c r="B101" t="s">
        <v>109</v>
      </c>
      <c r="C101">
        <v>140302</v>
      </c>
      <c r="D101" t="s">
        <v>127</v>
      </c>
      <c r="E101" s="23">
        <v>3980000000</v>
      </c>
      <c r="F101" s="23">
        <v>398000000</v>
      </c>
      <c r="G101" s="23">
        <v>4378000000</v>
      </c>
      <c r="H101" t="s">
        <v>42</v>
      </c>
      <c r="I101" t="s">
        <v>361</v>
      </c>
      <c r="J101" t="s">
        <v>31</v>
      </c>
      <c r="K101" t="s">
        <v>30</v>
      </c>
      <c r="L101" t="s">
        <v>32</v>
      </c>
      <c r="M101" t="s">
        <v>30</v>
      </c>
      <c r="N101" t="s">
        <v>109</v>
      </c>
      <c r="O101" t="s">
        <v>107</v>
      </c>
      <c r="P101" t="s">
        <v>346</v>
      </c>
      <c r="Q101">
        <v>0</v>
      </c>
      <c r="R101" t="s">
        <v>344</v>
      </c>
      <c r="S101" t="s">
        <v>34</v>
      </c>
    </row>
    <row r="102" spans="1:19" x14ac:dyDescent="0.25">
      <c r="A102" t="s">
        <v>373</v>
      </c>
      <c r="B102" t="s">
        <v>40</v>
      </c>
      <c r="C102">
        <v>140302</v>
      </c>
      <c r="D102" t="s">
        <v>127</v>
      </c>
      <c r="E102" s="23">
        <v>2480000000</v>
      </c>
      <c r="F102" s="23">
        <v>248000000</v>
      </c>
      <c r="G102" s="23">
        <v>2728000000</v>
      </c>
      <c r="H102" t="s">
        <v>42</v>
      </c>
      <c r="I102" t="s">
        <v>361</v>
      </c>
      <c r="J102" t="s">
        <v>31</v>
      </c>
      <c r="K102" t="s">
        <v>30</v>
      </c>
      <c r="L102" t="s">
        <v>32</v>
      </c>
      <c r="M102" t="s">
        <v>30</v>
      </c>
      <c r="N102" t="s">
        <v>40</v>
      </c>
      <c r="O102" t="s">
        <v>35</v>
      </c>
      <c r="P102" t="s">
        <v>346</v>
      </c>
      <c r="Q102">
        <v>0</v>
      </c>
      <c r="R102" t="s">
        <v>344</v>
      </c>
      <c r="S102" t="s">
        <v>34</v>
      </c>
    </row>
    <row r="103" spans="1:19" x14ac:dyDescent="0.25">
      <c r="A103" t="s">
        <v>374</v>
      </c>
      <c r="B103" t="s">
        <v>46</v>
      </c>
      <c r="C103">
        <v>140302</v>
      </c>
      <c r="D103" t="s">
        <v>127</v>
      </c>
      <c r="E103" s="23">
        <v>1050000000</v>
      </c>
      <c r="F103" s="23">
        <v>105000000</v>
      </c>
      <c r="G103" s="23">
        <v>1155000000</v>
      </c>
      <c r="H103" t="s">
        <v>27</v>
      </c>
      <c r="I103" t="s">
        <v>368</v>
      </c>
      <c r="J103" t="s">
        <v>31</v>
      </c>
      <c r="K103" t="s">
        <v>30</v>
      </c>
      <c r="L103" t="s">
        <v>32</v>
      </c>
      <c r="M103" t="s">
        <v>30</v>
      </c>
      <c r="N103" t="s">
        <v>46</v>
      </c>
      <c r="O103" t="s">
        <v>43</v>
      </c>
      <c r="P103" t="s">
        <v>375</v>
      </c>
      <c r="Q103">
        <v>0</v>
      </c>
      <c r="R103" t="s">
        <v>344</v>
      </c>
      <c r="S103" t="s">
        <v>34</v>
      </c>
    </row>
    <row r="104" spans="1:19" x14ac:dyDescent="0.25">
      <c r="A104" t="s">
        <v>376</v>
      </c>
      <c r="B104" t="s">
        <v>120</v>
      </c>
      <c r="C104">
        <v>140302</v>
      </c>
      <c r="D104" t="s">
        <v>127</v>
      </c>
      <c r="E104" s="23">
        <v>4487000000</v>
      </c>
      <c r="F104" s="23">
        <v>448700000</v>
      </c>
      <c r="G104" s="23">
        <v>4935700000</v>
      </c>
      <c r="H104" t="s">
        <v>42</v>
      </c>
      <c r="I104" t="s">
        <v>361</v>
      </c>
      <c r="J104" t="s">
        <v>31</v>
      </c>
      <c r="K104" t="s">
        <v>30</v>
      </c>
      <c r="L104" t="s">
        <v>32</v>
      </c>
      <c r="M104" t="s">
        <v>30</v>
      </c>
      <c r="N104" t="s">
        <v>120</v>
      </c>
      <c r="O104" t="s">
        <v>117</v>
      </c>
      <c r="P104" t="s">
        <v>346</v>
      </c>
      <c r="Q104">
        <v>0</v>
      </c>
      <c r="R104" t="s">
        <v>344</v>
      </c>
      <c r="S104" t="s">
        <v>34</v>
      </c>
    </row>
    <row r="105" spans="1:19" x14ac:dyDescent="0.25">
      <c r="A105" t="s">
        <v>377</v>
      </c>
      <c r="B105" t="s">
        <v>113</v>
      </c>
      <c r="C105">
        <v>140302</v>
      </c>
      <c r="D105" t="s">
        <v>127</v>
      </c>
      <c r="E105" s="23">
        <v>660304605</v>
      </c>
      <c r="F105" s="23">
        <v>66030460</v>
      </c>
      <c r="G105" s="23">
        <v>726335065</v>
      </c>
      <c r="H105" t="s">
        <v>42</v>
      </c>
      <c r="I105" t="s">
        <v>368</v>
      </c>
      <c r="J105" t="s">
        <v>31</v>
      </c>
      <c r="K105" t="s">
        <v>30</v>
      </c>
      <c r="L105" t="s">
        <v>32</v>
      </c>
      <c r="M105" t="s">
        <v>30</v>
      </c>
      <c r="N105" t="s">
        <v>113</v>
      </c>
      <c r="O105" t="s">
        <v>110</v>
      </c>
      <c r="P105" t="s">
        <v>346</v>
      </c>
      <c r="Q105">
        <v>0</v>
      </c>
      <c r="R105" t="s">
        <v>344</v>
      </c>
      <c r="S105" t="s">
        <v>34</v>
      </c>
    </row>
    <row r="106" spans="1:19" x14ac:dyDescent="0.25">
      <c r="A106" t="s">
        <v>378</v>
      </c>
      <c r="B106" t="s">
        <v>145</v>
      </c>
      <c r="C106">
        <v>140302</v>
      </c>
      <c r="D106" t="s">
        <v>127</v>
      </c>
      <c r="E106" s="23">
        <v>4013739900</v>
      </c>
      <c r="F106" s="23">
        <v>401373990</v>
      </c>
      <c r="G106" s="23">
        <v>4415113890</v>
      </c>
      <c r="H106" t="s">
        <v>42</v>
      </c>
      <c r="I106" t="s">
        <v>361</v>
      </c>
      <c r="J106" t="s">
        <v>31</v>
      </c>
      <c r="K106" t="s">
        <v>30</v>
      </c>
      <c r="L106" t="s">
        <v>32</v>
      </c>
      <c r="M106" t="s">
        <v>30</v>
      </c>
      <c r="N106" t="s">
        <v>145</v>
      </c>
      <c r="O106" t="s">
        <v>143</v>
      </c>
      <c r="P106" t="s">
        <v>346</v>
      </c>
      <c r="Q106">
        <v>0</v>
      </c>
      <c r="R106" t="s">
        <v>344</v>
      </c>
      <c r="S106" t="s">
        <v>34</v>
      </c>
    </row>
    <row r="107" spans="1:19" x14ac:dyDescent="0.25">
      <c r="A107" t="s">
        <v>379</v>
      </c>
      <c r="B107" t="s">
        <v>153</v>
      </c>
      <c r="C107">
        <v>140302</v>
      </c>
      <c r="D107" t="s">
        <v>127</v>
      </c>
      <c r="E107" s="23">
        <v>720000000</v>
      </c>
      <c r="F107" s="23">
        <v>72000000</v>
      </c>
      <c r="G107" s="23">
        <v>792000000</v>
      </c>
      <c r="H107" t="s">
        <v>42</v>
      </c>
      <c r="I107" t="s">
        <v>361</v>
      </c>
      <c r="J107" t="s">
        <v>31</v>
      </c>
      <c r="K107" t="s">
        <v>30</v>
      </c>
      <c r="L107" t="s">
        <v>32</v>
      </c>
      <c r="M107" t="s">
        <v>30</v>
      </c>
      <c r="N107" t="s">
        <v>153</v>
      </c>
      <c r="O107" t="s">
        <v>150</v>
      </c>
      <c r="P107" t="s">
        <v>346</v>
      </c>
      <c r="Q107">
        <v>0</v>
      </c>
      <c r="R107" t="s">
        <v>344</v>
      </c>
      <c r="S107" t="s">
        <v>34</v>
      </c>
    </row>
    <row r="108" spans="1:19" x14ac:dyDescent="0.25">
      <c r="A108" t="s">
        <v>380</v>
      </c>
      <c r="B108" t="s">
        <v>116</v>
      </c>
      <c r="C108">
        <v>140302</v>
      </c>
      <c r="D108" t="s">
        <v>127</v>
      </c>
      <c r="E108" s="23">
        <v>645000000</v>
      </c>
      <c r="F108" s="23">
        <v>64500000</v>
      </c>
      <c r="G108" s="23">
        <v>709500000</v>
      </c>
      <c r="H108" t="s">
        <v>42</v>
      </c>
      <c r="I108" t="s">
        <v>368</v>
      </c>
      <c r="J108" t="s">
        <v>31</v>
      </c>
      <c r="K108" t="s">
        <v>30</v>
      </c>
      <c r="L108" t="s">
        <v>32</v>
      </c>
      <c r="M108" t="s">
        <v>30</v>
      </c>
      <c r="N108" t="s">
        <v>116</v>
      </c>
      <c r="O108" t="s">
        <v>114</v>
      </c>
      <c r="P108" t="s">
        <v>346</v>
      </c>
      <c r="Q108">
        <v>0</v>
      </c>
      <c r="R108" t="s">
        <v>344</v>
      </c>
      <c r="S108" t="s">
        <v>34</v>
      </c>
    </row>
    <row r="109" spans="1:19" x14ac:dyDescent="0.25">
      <c r="A109" t="s">
        <v>381</v>
      </c>
      <c r="B109" t="s">
        <v>170</v>
      </c>
      <c r="C109">
        <v>140302</v>
      </c>
      <c r="D109" t="s">
        <v>127</v>
      </c>
      <c r="E109" s="23">
        <v>720000000</v>
      </c>
      <c r="F109" s="23">
        <v>72000000</v>
      </c>
      <c r="G109" s="23">
        <v>792000000</v>
      </c>
      <c r="H109" t="s">
        <v>42</v>
      </c>
      <c r="I109" t="s">
        <v>382</v>
      </c>
      <c r="J109" t="s">
        <v>31</v>
      </c>
      <c r="K109" t="s">
        <v>30</v>
      </c>
      <c r="L109" t="s">
        <v>32</v>
      </c>
      <c r="M109" t="s">
        <v>30</v>
      </c>
      <c r="N109" t="s">
        <v>170</v>
      </c>
      <c r="O109" t="s">
        <v>169</v>
      </c>
      <c r="P109" t="s">
        <v>346</v>
      </c>
      <c r="Q109">
        <v>0</v>
      </c>
      <c r="R109" t="s">
        <v>344</v>
      </c>
      <c r="S109" t="s">
        <v>34</v>
      </c>
    </row>
    <row r="110" spans="1:19" x14ac:dyDescent="0.25">
      <c r="A110" t="s">
        <v>383</v>
      </c>
      <c r="B110" t="s">
        <v>168</v>
      </c>
      <c r="C110">
        <v>140302</v>
      </c>
      <c r="D110" t="s">
        <v>127</v>
      </c>
      <c r="E110" s="23">
        <v>720000000</v>
      </c>
      <c r="F110" s="23">
        <v>72000000</v>
      </c>
      <c r="G110" s="23">
        <v>792000000</v>
      </c>
      <c r="H110" t="s">
        <v>42</v>
      </c>
      <c r="I110" t="s">
        <v>382</v>
      </c>
      <c r="J110" t="s">
        <v>31</v>
      </c>
      <c r="K110" t="s">
        <v>30</v>
      </c>
      <c r="L110" t="s">
        <v>32</v>
      </c>
      <c r="M110" t="s">
        <v>30</v>
      </c>
      <c r="N110" t="s">
        <v>168</v>
      </c>
      <c r="O110" t="s">
        <v>167</v>
      </c>
      <c r="P110" t="s">
        <v>346</v>
      </c>
      <c r="Q110">
        <v>0</v>
      </c>
      <c r="R110" t="s">
        <v>344</v>
      </c>
      <c r="S110" t="s">
        <v>34</v>
      </c>
    </row>
    <row r="111" spans="1:19" x14ac:dyDescent="0.25">
      <c r="A111" t="s">
        <v>384</v>
      </c>
      <c r="B111" t="s">
        <v>184</v>
      </c>
      <c r="C111">
        <v>140302</v>
      </c>
      <c r="D111" t="s">
        <v>127</v>
      </c>
      <c r="E111" s="23">
        <v>663064544</v>
      </c>
      <c r="F111" s="23">
        <v>66306454</v>
      </c>
      <c r="G111" s="23">
        <v>729370998</v>
      </c>
      <c r="H111" t="s">
        <v>42</v>
      </c>
      <c r="I111" t="s">
        <v>385</v>
      </c>
      <c r="J111" t="s">
        <v>31</v>
      </c>
      <c r="K111" t="s">
        <v>30</v>
      </c>
      <c r="L111" t="s">
        <v>32</v>
      </c>
      <c r="M111" t="s">
        <v>30</v>
      </c>
      <c r="N111" t="s">
        <v>184</v>
      </c>
      <c r="O111" t="s">
        <v>183</v>
      </c>
      <c r="P111" t="s">
        <v>346</v>
      </c>
      <c r="Q111">
        <v>0</v>
      </c>
      <c r="R111" t="s">
        <v>344</v>
      </c>
      <c r="S111" t="s">
        <v>34</v>
      </c>
    </row>
    <row r="112" spans="1:19" x14ac:dyDescent="0.25">
      <c r="A112" t="s">
        <v>386</v>
      </c>
      <c r="B112" t="s">
        <v>100</v>
      </c>
      <c r="C112">
        <v>140302</v>
      </c>
      <c r="D112" t="s">
        <v>127</v>
      </c>
      <c r="E112" s="23">
        <v>1080000000</v>
      </c>
      <c r="F112" s="23">
        <v>108000000</v>
      </c>
      <c r="G112" s="23">
        <v>1188000000</v>
      </c>
      <c r="H112" t="s">
        <v>42</v>
      </c>
      <c r="I112" t="s">
        <v>342</v>
      </c>
      <c r="J112" t="s">
        <v>31</v>
      </c>
      <c r="K112" t="s">
        <v>30</v>
      </c>
      <c r="L112" t="s">
        <v>32</v>
      </c>
      <c r="M112" t="s">
        <v>30</v>
      </c>
      <c r="N112" t="s">
        <v>100</v>
      </c>
      <c r="O112" t="s">
        <v>99</v>
      </c>
      <c r="P112" t="s">
        <v>346</v>
      </c>
      <c r="Q112">
        <v>0</v>
      </c>
      <c r="R112" t="s">
        <v>344</v>
      </c>
      <c r="S112" t="s">
        <v>34</v>
      </c>
    </row>
    <row r="113" spans="1:19" x14ac:dyDescent="0.25">
      <c r="A113" t="s">
        <v>387</v>
      </c>
      <c r="B113" t="s">
        <v>173</v>
      </c>
      <c r="C113">
        <v>140302</v>
      </c>
      <c r="D113" t="s">
        <v>127</v>
      </c>
      <c r="E113" s="23">
        <v>1491895224</v>
      </c>
      <c r="F113" s="23">
        <v>149189522</v>
      </c>
      <c r="G113" s="23">
        <v>1641084746</v>
      </c>
      <c r="H113" t="s">
        <v>42</v>
      </c>
      <c r="I113" t="s">
        <v>361</v>
      </c>
      <c r="J113" t="s">
        <v>31</v>
      </c>
      <c r="K113" t="s">
        <v>30</v>
      </c>
      <c r="L113" t="s">
        <v>32</v>
      </c>
      <c r="M113" t="s">
        <v>30</v>
      </c>
      <c r="N113" t="s">
        <v>173</v>
      </c>
      <c r="O113" t="s">
        <v>171</v>
      </c>
      <c r="P113" t="s">
        <v>346</v>
      </c>
      <c r="Q113">
        <v>0</v>
      </c>
      <c r="R113" t="s">
        <v>344</v>
      </c>
      <c r="S113" t="s">
        <v>34</v>
      </c>
    </row>
    <row r="114" spans="1:19" x14ac:dyDescent="0.25">
      <c r="A114" t="s">
        <v>388</v>
      </c>
      <c r="B114" t="s">
        <v>175</v>
      </c>
      <c r="C114">
        <v>140302</v>
      </c>
      <c r="D114" t="s">
        <v>127</v>
      </c>
      <c r="E114" s="23">
        <v>572263991</v>
      </c>
      <c r="F114" s="23">
        <v>57226399</v>
      </c>
      <c r="G114" s="23">
        <v>629490390</v>
      </c>
      <c r="H114" t="s">
        <v>42</v>
      </c>
      <c r="I114" t="s">
        <v>361</v>
      </c>
      <c r="J114" t="s">
        <v>31</v>
      </c>
      <c r="K114" t="s">
        <v>30</v>
      </c>
      <c r="L114" t="s">
        <v>32</v>
      </c>
      <c r="M114" t="s">
        <v>30</v>
      </c>
      <c r="N114" t="s">
        <v>175</v>
      </c>
      <c r="O114" t="s">
        <v>174</v>
      </c>
      <c r="P114" t="s">
        <v>346</v>
      </c>
      <c r="Q114">
        <v>0</v>
      </c>
      <c r="R114" t="s">
        <v>344</v>
      </c>
      <c r="S114" t="s">
        <v>34</v>
      </c>
    </row>
    <row r="115" spans="1:19" x14ac:dyDescent="0.25">
      <c r="A115" t="s">
        <v>389</v>
      </c>
      <c r="B115" t="s">
        <v>166</v>
      </c>
      <c r="C115">
        <v>140302</v>
      </c>
      <c r="D115" t="s">
        <v>127</v>
      </c>
      <c r="E115" s="23">
        <v>2818024312</v>
      </c>
      <c r="F115" s="23">
        <v>281802431</v>
      </c>
      <c r="G115" s="23">
        <v>3099826743</v>
      </c>
      <c r="H115" t="s">
        <v>42</v>
      </c>
      <c r="I115" t="s">
        <v>361</v>
      </c>
      <c r="J115" t="s">
        <v>31</v>
      </c>
      <c r="K115" t="s">
        <v>30</v>
      </c>
      <c r="L115" t="s">
        <v>32</v>
      </c>
      <c r="M115" t="s">
        <v>30</v>
      </c>
      <c r="N115" t="s">
        <v>166</v>
      </c>
      <c r="O115" t="s">
        <v>163</v>
      </c>
      <c r="P115" t="s">
        <v>346</v>
      </c>
      <c r="Q115">
        <v>0</v>
      </c>
      <c r="R115" t="s">
        <v>344</v>
      </c>
      <c r="S115" t="s">
        <v>34</v>
      </c>
    </row>
    <row r="116" spans="1:19" x14ac:dyDescent="0.25">
      <c r="A116" t="s">
        <v>390</v>
      </c>
      <c r="B116" t="s">
        <v>179</v>
      </c>
      <c r="C116">
        <v>140302</v>
      </c>
      <c r="D116" t="s">
        <v>127</v>
      </c>
      <c r="E116" s="23">
        <v>4137908858</v>
      </c>
      <c r="F116" s="23">
        <v>413790885</v>
      </c>
      <c r="G116" s="23">
        <v>4551699743</v>
      </c>
      <c r="H116" t="s">
        <v>42</v>
      </c>
      <c r="I116" t="s">
        <v>391</v>
      </c>
      <c r="J116" t="s">
        <v>31</v>
      </c>
      <c r="K116" t="s">
        <v>30</v>
      </c>
      <c r="L116" t="s">
        <v>32</v>
      </c>
      <c r="M116" t="s">
        <v>30</v>
      </c>
      <c r="N116" t="s">
        <v>179</v>
      </c>
      <c r="O116" t="s">
        <v>176</v>
      </c>
      <c r="P116" t="s">
        <v>346</v>
      </c>
      <c r="Q116">
        <v>0</v>
      </c>
      <c r="R116" t="s">
        <v>344</v>
      </c>
      <c r="S116" t="s">
        <v>34</v>
      </c>
    </row>
    <row r="117" spans="1:19" x14ac:dyDescent="0.25">
      <c r="A117" t="s">
        <v>392</v>
      </c>
      <c r="B117" t="s">
        <v>211</v>
      </c>
      <c r="C117">
        <v>140302</v>
      </c>
      <c r="D117" t="s">
        <v>127</v>
      </c>
      <c r="E117" s="23">
        <v>572263991</v>
      </c>
      <c r="F117" s="23">
        <v>57226399</v>
      </c>
      <c r="G117" s="23">
        <v>629490390</v>
      </c>
      <c r="H117" t="s">
        <v>42</v>
      </c>
      <c r="I117" t="s">
        <v>368</v>
      </c>
      <c r="J117" t="s">
        <v>31</v>
      </c>
      <c r="K117" t="s">
        <v>30</v>
      </c>
      <c r="L117" t="s">
        <v>32</v>
      </c>
      <c r="M117" t="s">
        <v>30</v>
      </c>
      <c r="N117" t="s">
        <v>211</v>
      </c>
      <c r="O117" t="s">
        <v>209</v>
      </c>
      <c r="P117" t="s">
        <v>346</v>
      </c>
      <c r="Q117">
        <v>0</v>
      </c>
      <c r="R117" t="s">
        <v>344</v>
      </c>
      <c r="S117" t="s">
        <v>34</v>
      </c>
    </row>
    <row r="118" spans="1:19" x14ac:dyDescent="0.25">
      <c r="A118" t="s">
        <v>393</v>
      </c>
      <c r="B118" t="s">
        <v>182</v>
      </c>
      <c r="C118">
        <v>140302</v>
      </c>
      <c r="D118" t="s">
        <v>127</v>
      </c>
      <c r="E118" s="23">
        <v>1188548289</v>
      </c>
      <c r="F118" s="23">
        <v>118854828</v>
      </c>
      <c r="G118" s="23">
        <v>1307403117</v>
      </c>
      <c r="H118" t="s">
        <v>42</v>
      </c>
      <c r="I118" t="s">
        <v>391</v>
      </c>
      <c r="J118" t="s">
        <v>31</v>
      </c>
      <c r="K118" t="s">
        <v>30</v>
      </c>
      <c r="L118" t="s">
        <v>32</v>
      </c>
      <c r="M118" t="s">
        <v>30</v>
      </c>
      <c r="N118" t="s">
        <v>182</v>
      </c>
      <c r="O118" t="s">
        <v>181</v>
      </c>
      <c r="P118" t="s">
        <v>346</v>
      </c>
      <c r="Q118">
        <v>0</v>
      </c>
      <c r="R118" t="s">
        <v>344</v>
      </c>
      <c r="S118" t="s">
        <v>34</v>
      </c>
    </row>
    <row r="119" spans="1:19" x14ac:dyDescent="0.25">
      <c r="A119" t="s">
        <v>394</v>
      </c>
      <c r="B119" t="s">
        <v>51</v>
      </c>
      <c r="C119">
        <v>140302</v>
      </c>
      <c r="D119" t="s">
        <v>127</v>
      </c>
      <c r="E119" s="23">
        <v>792365526</v>
      </c>
      <c r="F119" s="23">
        <v>79236552</v>
      </c>
      <c r="G119" s="23">
        <v>871602078</v>
      </c>
      <c r="H119" t="s">
        <v>42</v>
      </c>
      <c r="I119" t="s">
        <v>368</v>
      </c>
      <c r="J119" t="s">
        <v>31</v>
      </c>
      <c r="K119" t="s">
        <v>30</v>
      </c>
      <c r="L119" t="s">
        <v>32</v>
      </c>
      <c r="M119" t="s">
        <v>30</v>
      </c>
      <c r="N119" t="s">
        <v>51</v>
      </c>
      <c r="O119" t="s">
        <v>48</v>
      </c>
      <c r="P119" t="s">
        <v>346</v>
      </c>
      <c r="Q119">
        <v>0</v>
      </c>
      <c r="R119" t="s">
        <v>344</v>
      </c>
      <c r="S119" t="s">
        <v>34</v>
      </c>
    </row>
    <row r="120" spans="1:19" x14ac:dyDescent="0.25">
      <c r="A120" t="s">
        <v>395</v>
      </c>
      <c r="B120" t="s">
        <v>97</v>
      </c>
      <c r="C120">
        <v>140302</v>
      </c>
      <c r="D120" t="s">
        <v>127</v>
      </c>
      <c r="E120" s="23">
        <v>968000000</v>
      </c>
      <c r="F120" s="23">
        <v>96800000</v>
      </c>
      <c r="G120" s="23">
        <v>1064800000</v>
      </c>
      <c r="H120" t="s">
        <v>27</v>
      </c>
      <c r="I120" t="s">
        <v>368</v>
      </c>
      <c r="J120" t="s">
        <v>31</v>
      </c>
      <c r="K120" t="s">
        <v>30</v>
      </c>
      <c r="L120" t="s">
        <v>32</v>
      </c>
      <c r="M120" t="s">
        <v>30</v>
      </c>
      <c r="N120" t="s">
        <v>97</v>
      </c>
      <c r="O120" t="s">
        <v>94</v>
      </c>
      <c r="P120" t="s">
        <v>396</v>
      </c>
      <c r="Q120">
        <v>0</v>
      </c>
      <c r="R120" t="s">
        <v>344</v>
      </c>
      <c r="S120" t="s">
        <v>34</v>
      </c>
    </row>
    <row r="121" spans="1:19" x14ac:dyDescent="0.25">
      <c r="A121" t="s">
        <v>397</v>
      </c>
      <c r="B121" t="s">
        <v>142</v>
      </c>
      <c r="C121">
        <v>140302</v>
      </c>
      <c r="D121" t="s">
        <v>127</v>
      </c>
      <c r="E121" s="23">
        <v>1507154708</v>
      </c>
      <c r="F121" s="23">
        <v>150715470</v>
      </c>
      <c r="G121" s="23">
        <v>1657870178</v>
      </c>
      <c r="H121" t="s">
        <v>42</v>
      </c>
      <c r="I121" t="s">
        <v>368</v>
      </c>
      <c r="J121" t="s">
        <v>31</v>
      </c>
      <c r="K121" t="s">
        <v>30</v>
      </c>
      <c r="L121" t="s">
        <v>32</v>
      </c>
      <c r="M121" t="s">
        <v>30</v>
      </c>
      <c r="N121" t="s">
        <v>142</v>
      </c>
      <c r="O121" t="s">
        <v>139</v>
      </c>
      <c r="P121" t="s">
        <v>346</v>
      </c>
      <c r="Q121">
        <v>0</v>
      </c>
      <c r="R121" t="s">
        <v>344</v>
      </c>
      <c r="S121" t="s">
        <v>34</v>
      </c>
    </row>
    <row r="122" spans="1:19" x14ac:dyDescent="0.25">
      <c r="A122" t="s">
        <v>398</v>
      </c>
      <c r="B122" t="s">
        <v>56</v>
      </c>
      <c r="C122">
        <v>140302</v>
      </c>
      <c r="D122" t="s">
        <v>127</v>
      </c>
      <c r="E122" s="23">
        <v>867500000</v>
      </c>
      <c r="F122" s="23">
        <v>86750000</v>
      </c>
      <c r="G122" s="23">
        <v>954250000</v>
      </c>
      <c r="H122" t="s">
        <v>42</v>
      </c>
      <c r="I122" t="s">
        <v>368</v>
      </c>
      <c r="J122" t="s">
        <v>31</v>
      </c>
      <c r="K122" t="s">
        <v>30</v>
      </c>
      <c r="L122" t="s">
        <v>32</v>
      </c>
      <c r="M122" t="s">
        <v>30</v>
      </c>
      <c r="N122" t="s">
        <v>56</v>
      </c>
      <c r="O122" t="s">
        <v>53</v>
      </c>
      <c r="P122" t="s">
        <v>346</v>
      </c>
      <c r="Q122">
        <v>0</v>
      </c>
      <c r="R122" t="s">
        <v>344</v>
      </c>
      <c r="S122" t="s">
        <v>34</v>
      </c>
    </row>
    <row r="123" spans="1:19" x14ac:dyDescent="0.25">
      <c r="A123" t="s">
        <v>399</v>
      </c>
      <c r="B123" t="s">
        <v>66</v>
      </c>
      <c r="C123">
        <v>140302</v>
      </c>
      <c r="D123" t="s">
        <v>127</v>
      </c>
      <c r="E123" s="23">
        <v>414415340</v>
      </c>
      <c r="F123" s="23">
        <v>41441534</v>
      </c>
      <c r="G123" s="23">
        <v>455856874</v>
      </c>
      <c r="H123" t="s">
        <v>42</v>
      </c>
      <c r="I123" t="s">
        <v>342</v>
      </c>
      <c r="J123" t="s">
        <v>31</v>
      </c>
      <c r="K123" t="s">
        <v>30</v>
      </c>
      <c r="L123" t="s">
        <v>32</v>
      </c>
      <c r="M123" t="s">
        <v>30</v>
      </c>
      <c r="N123" t="s">
        <v>66</v>
      </c>
      <c r="O123" t="s">
        <v>64</v>
      </c>
      <c r="P123" t="s">
        <v>346</v>
      </c>
      <c r="Q123">
        <v>0</v>
      </c>
      <c r="R123" t="s">
        <v>344</v>
      </c>
      <c r="S123" t="s">
        <v>34</v>
      </c>
    </row>
    <row r="124" spans="1:19" x14ac:dyDescent="0.25">
      <c r="A124" t="s">
        <v>400</v>
      </c>
      <c r="B124" t="s">
        <v>61</v>
      </c>
      <c r="C124">
        <v>140302</v>
      </c>
      <c r="D124" t="s">
        <v>127</v>
      </c>
      <c r="E124" s="23">
        <v>100000000</v>
      </c>
      <c r="F124" s="23">
        <v>10000000</v>
      </c>
      <c r="G124" s="23">
        <v>110000000</v>
      </c>
      <c r="H124" t="s">
        <v>36</v>
      </c>
      <c r="I124" t="s">
        <v>342</v>
      </c>
      <c r="J124" t="s">
        <v>31</v>
      </c>
      <c r="K124" t="s">
        <v>30</v>
      </c>
      <c r="L124" t="s">
        <v>32</v>
      </c>
      <c r="M124" t="s">
        <v>356</v>
      </c>
      <c r="N124" t="s">
        <v>61</v>
      </c>
      <c r="O124" t="s">
        <v>58</v>
      </c>
      <c r="P124" t="s">
        <v>401</v>
      </c>
      <c r="Q124">
        <v>0</v>
      </c>
      <c r="R124" t="s">
        <v>344</v>
      </c>
      <c r="S124" t="s">
        <v>27</v>
      </c>
    </row>
    <row r="125" spans="1:19" x14ac:dyDescent="0.25">
      <c r="A125" t="s">
        <v>402</v>
      </c>
      <c r="B125" t="s">
        <v>92</v>
      </c>
      <c r="C125">
        <v>140302</v>
      </c>
      <c r="D125" t="s">
        <v>127</v>
      </c>
      <c r="E125" s="23">
        <v>1170000000</v>
      </c>
      <c r="F125" s="23">
        <v>117000000</v>
      </c>
      <c r="G125" s="23">
        <v>1287000000</v>
      </c>
      <c r="H125" t="s">
        <v>42</v>
      </c>
      <c r="I125" t="s">
        <v>342</v>
      </c>
      <c r="J125" t="s">
        <v>31</v>
      </c>
      <c r="K125" t="s">
        <v>30</v>
      </c>
      <c r="L125" t="s">
        <v>32</v>
      </c>
      <c r="M125" t="s">
        <v>30</v>
      </c>
      <c r="N125" t="s">
        <v>92</v>
      </c>
      <c r="O125" t="s">
        <v>89</v>
      </c>
      <c r="P125" t="s">
        <v>346</v>
      </c>
      <c r="Q125">
        <v>0</v>
      </c>
      <c r="R125" t="s">
        <v>344</v>
      </c>
      <c r="S125" t="s">
        <v>34</v>
      </c>
    </row>
    <row r="126" spans="1:19" x14ac:dyDescent="0.25">
      <c r="A126" t="s">
        <v>403</v>
      </c>
      <c r="B126" t="s">
        <v>404</v>
      </c>
      <c r="C126">
        <v>140302</v>
      </c>
      <c r="D126" t="s">
        <v>24</v>
      </c>
      <c r="E126" s="23">
        <v>1800000000</v>
      </c>
      <c r="F126" s="23">
        <v>180000000</v>
      </c>
      <c r="G126" s="23">
        <v>1980000000</v>
      </c>
      <c r="H126" t="s">
        <v>36</v>
      </c>
      <c r="I126" t="s">
        <v>405</v>
      </c>
      <c r="J126" t="s">
        <v>31</v>
      </c>
      <c r="K126" t="s">
        <v>91</v>
      </c>
      <c r="L126" t="s">
        <v>32</v>
      </c>
      <c r="M126" t="s">
        <v>406</v>
      </c>
      <c r="N126" t="s">
        <v>30</v>
      </c>
      <c r="O126" t="s">
        <v>30</v>
      </c>
      <c r="P126" t="s">
        <v>407</v>
      </c>
      <c r="Q126">
        <v>0</v>
      </c>
      <c r="R126" t="s">
        <v>30</v>
      </c>
      <c r="S126" t="s">
        <v>27</v>
      </c>
    </row>
    <row r="127" spans="1:19" x14ac:dyDescent="0.25">
      <c r="A127" t="s">
        <v>408</v>
      </c>
      <c r="B127" t="s">
        <v>404</v>
      </c>
      <c r="C127">
        <v>140302</v>
      </c>
      <c r="D127" t="s">
        <v>24</v>
      </c>
      <c r="E127" s="23">
        <v>2325000000</v>
      </c>
      <c r="F127" s="23">
        <v>232500000</v>
      </c>
      <c r="G127" s="23">
        <v>2557500000</v>
      </c>
      <c r="H127" t="s">
        <v>36</v>
      </c>
      <c r="I127" t="s">
        <v>409</v>
      </c>
      <c r="J127" t="s">
        <v>31</v>
      </c>
      <c r="K127" t="s">
        <v>91</v>
      </c>
      <c r="L127" t="s">
        <v>32</v>
      </c>
      <c r="M127" t="s">
        <v>406</v>
      </c>
      <c r="N127" t="s">
        <v>30</v>
      </c>
      <c r="O127" t="s">
        <v>30</v>
      </c>
      <c r="P127" t="s">
        <v>410</v>
      </c>
      <c r="Q127">
        <v>0</v>
      </c>
      <c r="R127" t="s">
        <v>30</v>
      </c>
      <c r="S127" t="s">
        <v>27</v>
      </c>
    </row>
    <row r="128" spans="1:19" x14ac:dyDescent="0.25">
      <c r="A128" t="s">
        <v>411</v>
      </c>
      <c r="B128" t="s">
        <v>412</v>
      </c>
      <c r="C128">
        <v>140302</v>
      </c>
      <c r="D128" t="s">
        <v>24</v>
      </c>
      <c r="E128" s="23">
        <v>400000000</v>
      </c>
      <c r="F128" s="23">
        <v>40000000</v>
      </c>
      <c r="G128" s="23">
        <v>440000000</v>
      </c>
      <c r="H128" t="s">
        <v>27</v>
      </c>
      <c r="I128" t="s">
        <v>413</v>
      </c>
      <c r="J128" t="s">
        <v>31</v>
      </c>
      <c r="K128" t="s">
        <v>30</v>
      </c>
      <c r="L128" t="s">
        <v>32</v>
      </c>
      <c r="M128" t="s">
        <v>30</v>
      </c>
      <c r="N128" t="s">
        <v>30</v>
      </c>
      <c r="O128" t="s">
        <v>30</v>
      </c>
      <c r="P128" t="s">
        <v>414</v>
      </c>
      <c r="Q128">
        <v>0</v>
      </c>
      <c r="R128" t="s">
        <v>30</v>
      </c>
      <c r="S128" t="s">
        <v>34</v>
      </c>
    </row>
    <row r="129" spans="1:19" x14ac:dyDescent="0.25">
      <c r="A129" t="s">
        <v>415</v>
      </c>
      <c r="B129" t="s">
        <v>416</v>
      </c>
      <c r="C129">
        <v>140302</v>
      </c>
      <c r="D129" t="s">
        <v>24</v>
      </c>
      <c r="E129" s="23">
        <v>1626140606</v>
      </c>
      <c r="F129" s="23">
        <v>162614060</v>
      </c>
      <c r="G129" s="23">
        <v>1788754666</v>
      </c>
      <c r="H129" t="s">
        <v>36</v>
      </c>
      <c r="I129" t="s">
        <v>417</v>
      </c>
      <c r="J129" t="s">
        <v>31</v>
      </c>
      <c r="K129" t="s">
        <v>91</v>
      </c>
      <c r="L129" t="s">
        <v>32</v>
      </c>
      <c r="M129" t="s">
        <v>406</v>
      </c>
      <c r="N129" t="s">
        <v>30</v>
      </c>
      <c r="O129" t="s">
        <v>30</v>
      </c>
      <c r="P129" t="s">
        <v>418</v>
      </c>
      <c r="Q129">
        <v>0</v>
      </c>
      <c r="R129" t="s">
        <v>30</v>
      </c>
      <c r="S129" t="s">
        <v>42</v>
      </c>
    </row>
    <row r="130" spans="1:19" x14ac:dyDescent="0.25">
      <c r="A130" t="s">
        <v>419</v>
      </c>
      <c r="B130" t="s">
        <v>412</v>
      </c>
      <c r="C130">
        <v>140302</v>
      </c>
      <c r="D130" t="s">
        <v>24</v>
      </c>
      <c r="E130" s="23">
        <v>925000000</v>
      </c>
      <c r="F130" s="23">
        <v>92500000</v>
      </c>
      <c r="G130" s="23">
        <v>1017500000</v>
      </c>
      <c r="H130" t="s">
        <v>27</v>
      </c>
      <c r="I130" t="s">
        <v>417</v>
      </c>
      <c r="J130" t="s">
        <v>31</v>
      </c>
      <c r="K130" t="s">
        <v>91</v>
      </c>
      <c r="L130" t="s">
        <v>32</v>
      </c>
      <c r="M130" t="s">
        <v>30</v>
      </c>
      <c r="N130" t="s">
        <v>30</v>
      </c>
      <c r="O130" t="s">
        <v>30</v>
      </c>
      <c r="P130" t="s">
        <v>420</v>
      </c>
      <c r="Q130">
        <v>0</v>
      </c>
      <c r="R130" t="s">
        <v>30</v>
      </c>
      <c r="S130" t="s">
        <v>34</v>
      </c>
    </row>
    <row r="131" spans="1:19" x14ac:dyDescent="0.25">
      <c r="A131" t="s">
        <v>340</v>
      </c>
      <c r="B131" t="s">
        <v>421</v>
      </c>
      <c r="C131">
        <v>140302</v>
      </c>
      <c r="D131" t="s">
        <v>24</v>
      </c>
      <c r="E131" s="23">
        <v>460000000</v>
      </c>
      <c r="F131" s="23">
        <v>46000000</v>
      </c>
      <c r="G131" s="23">
        <v>506000000</v>
      </c>
      <c r="H131" t="s">
        <v>36</v>
      </c>
      <c r="I131" t="s">
        <v>422</v>
      </c>
      <c r="J131" t="s">
        <v>31</v>
      </c>
      <c r="K131" t="s">
        <v>30</v>
      </c>
      <c r="L131" t="s">
        <v>32</v>
      </c>
      <c r="M131" t="s">
        <v>338</v>
      </c>
      <c r="N131" t="s">
        <v>30</v>
      </c>
      <c r="O131" t="s">
        <v>30</v>
      </c>
      <c r="P131" t="s">
        <v>30</v>
      </c>
      <c r="Q131">
        <v>0</v>
      </c>
      <c r="R131" t="s">
        <v>30</v>
      </c>
      <c r="S131" t="s">
        <v>34</v>
      </c>
    </row>
    <row r="132" spans="1:19" x14ac:dyDescent="0.25">
      <c r="A132" t="s">
        <v>423</v>
      </c>
      <c r="B132" t="s">
        <v>424</v>
      </c>
      <c r="C132">
        <v>140302</v>
      </c>
      <c r="D132" t="s">
        <v>24</v>
      </c>
      <c r="E132" s="23">
        <v>497298408</v>
      </c>
      <c r="F132" s="23">
        <v>49729840</v>
      </c>
      <c r="G132" s="23">
        <v>547028248</v>
      </c>
      <c r="H132" t="s">
        <v>42</v>
      </c>
      <c r="I132" t="s">
        <v>422</v>
      </c>
      <c r="J132" t="s">
        <v>31</v>
      </c>
      <c r="K132" t="s">
        <v>30</v>
      </c>
      <c r="L132" t="s">
        <v>32</v>
      </c>
      <c r="M132" t="s">
        <v>30</v>
      </c>
      <c r="N132" t="s">
        <v>30</v>
      </c>
      <c r="O132" t="s">
        <v>30</v>
      </c>
      <c r="P132" t="s">
        <v>418</v>
      </c>
      <c r="Q132">
        <v>0</v>
      </c>
      <c r="R132" t="s">
        <v>30</v>
      </c>
      <c r="S132" t="s">
        <v>34</v>
      </c>
    </row>
    <row r="133" spans="1:19" x14ac:dyDescent="0.25">
      <c r="A133" t="s">
        <v>425</v>
      </c>
      <c r="B133" t="s">
        <v>334</v>
      </c>
      <c r="C133">
        <v>140302</v>
      </c>
      <c r="D133" t="s">
        <v>135</v>
      </c>
      <c r="E133" s="23">
        <v>0</v>
      </c>
      <c r="F133" s="23">
        <v>0</v>
      </c>
      <c r="G133" s="23">
        <v>0</v>
      </c>
      <c r="H133" t="s">
        <v>137</v>
      </c>
      <c r="I133" t="s">
        <v>426</v>
      </c>
      <c r="J133" t="s">
        <v>30</v>
      </c>
      <c r="K133" t="s">
        <v>30</v>
      </c>
      <c r="L133" t="s">
        <v>32</v>
      </c>
      <c r="M133" t="s">
        <v>30</v>
      </c>
      <c r="N133" t="s">
        <v>30</v>
      </c>
      <c r="O133" t="s">
        <v>333</v>
      </c>
      <c r="P133" t="s">
        <v>30</v>
      </c>
      <c r="Q133">
        <v>0</v>
      </c>
      <c r="R133" t="s">
        <v>30</v>
      </c>
      <c r="S133" t="s">
        <v>30</v>
      </c>
    </row>
    <row r="134" spans="1:19" x14ac:dyDescent="0.25">
      <c r="A134" t="s">
        <v>427</v>
      </c>
      <c r="B134" t="s">
        <v>428</v>
      </c>
      <c r="C134">
        <v>140302</v>
      </c>
      <c r="D134" t="s">
        <v>24</v>
      </c>
      <c r="E134" s="23">
        <v>760000000</v>
      </c>
      <c r="F134" s="23">
        <v>76000000</v>
      </c>
      <c r="G134" s="23">
        <v>836000000</v>
      </c>
      <c r="H134" t="s">
        <v>27</v>
      </c>
      <c r="I134" t="s">
        <v>429</v>
      </c>
      <c r="J134" t="s">
        <v>31</v>
      </c>
      <c r="K134" t="s">
        <v>30</v>
      </c>
      <c r="L134" t="s">
        <v>32</v>
      </c>
      <c r="M134" t="s">
        <v>30</v>
      </c>
      <c r="N134" t="s">
        <v>30</v>
      </c>
      <c r="O134" t="s">
        <v>30</v>
      </c>
      <c r="P134" t="s">
        <v>430</v>
      </c>
      <c r="Q134">
        <v>0</v>
      </c>
      <c r="R134" t="s">
        <v>30</v>
      </c>
      <c r="S134" t="s">
        <v>34</v>
      </c>
    </row>
    <row r="135" spans="1:19" x14ac:dyDescent="0.25">
      <c r="A135" t="s">
        <v>431</v>
      </c>
      <c r="B135" t="s">
        <v>428</v>
      </c>
      <c r="C135">
        <v>140302</v>
      </c>
      <c r="D135" t="s">
        <v>24</v>
      </c>
      <c r="E135" s="23">
        <v>1596000000</v>
      </c>
      <c r="F135" s="23">
        <v>159600000</v>
      </c>
      <c r="G135" s="23">
        <v>1755600000</v>
      </c>
      <c r="H135" t="s">
        <v>27</v>
      </c>
      <c r="I135" t="s">
        <v>429</v>
      </c>
      <c r="J135" t="s">
        <v>31</v>
      </c>
      <c r="K135" t="s">
        <v>30</v>
      </c>
      <c r="L135" t="s">
        <v>32</v>
      </c>
      <c r="M135" t="s">
        <v>30</v>
      </c>
      <c r="N135" t="s">
        <v>30</v>
      </c>
      <c r="O135" t="s">
        <v>30</v>
      </c>
      <c r="P135" t="s">
        <v>432</v>
      </c>
      <c r="Q135">
        <v>0</v>
      </c>
      <c r="R135" t="s">
        <v>30</v>
      </c>
      <c r="S135" t="s">
        <v>34</v>
      </c>
    </row>
    <row r="136" spans="1:19" x14ac:dyDescent="0.25">
      <c r="A136" t="s">
        <v>433</v>
      </c>
      <c r="B136" t="s">
        <v>434</v>
      </c>
      <c r="C136">
        <v>140302</v>
      </c>
      <c r="D136" t="s">
        <v>24</v>
      </c>
      <c r="E136" s="23">
        <v>590000000</v>
      </c>
      <c r="F136" s="23">
        <v>59000000</v>
      </c>
      <c r="G136" s="23">
        <v>649000000</v>
      </c>
      <c r="H136" t="s">
        <v>42</v>
      </c>
      <c r="I136" t="s">
        <v>435</v>
      </c>
      <c r="J136" t="s">
        <v>31</v>
      </c>
      <c r="K136" t="s">
        <v>30</v>
      </c>
      <c r="L136" t="s">
        <v>32</v>
      </c>
      <c r="M136" t="s">
        <v>30</v>
      </c>
      <c r="N136" t="s">
        <v>30</v>
      </c>
      <c r="O136" t="s">
        <v>30</v>
      </c>
      <c r="P136" t="s">
        <v>436</v>
      </c>
      <c r="Q136">
        <v>0</v>
      </c>
      <c r="R136" t="s">
        <v>30</v>
      </c>
      <c r="S136" t="s">
        <v>34</v>
      </c>
    </row>
    <row r="137" spans="1:19" x14ac:dyDescent="0.25">
      <c r="A137" t="s">
        <v>437</v>
      </c>
      <c r="B137" t="s">
        <v>434</v>
      </c>
      <c r="C137">
        <v>140302</v>
      </c>
      <c r="D137" t="s">
        <v>24</v>
      </c>
      <c r="E137" s="23">
        <v>1890000000</v>
      </c>
      <c r="F137" s="23">
        <v>189000000</v>
      </c>
      <c r="G137" s="23">
        <v>2079000000</v>
      </c>
      <c r="H137" t="s">
        <v>42</v>
      </c>
      <c r="I137" t="s">
        <v>435</v>
      </c>
      <c r="J137" t="s">
        <v>31</v>
      </c>
      <c r="K137" t="s">
        <v>30</v>
      </c>
      <c r="L137" t="s">
        <v>32</v>
      </c>
      <c r="M137" t="s">
        <v>30</v>
      </c>
      <c r="N137" t="s">
        <v>30</v>
      </c>
      <c r="O137" t="s">
        <v>30</v>
      </c>
      <c r="P137" t="s">
        <v>436</v>
      </c>
      <c r="Q137">
        <v>0</v>
      </c>
      <c r="R137" t="s">
        <v>30</v>
      </c>
      <c r="S137" t="s">
        <v>34</v>
      </c>
    </row>
    <row r="138" spans="1:19" x14ac:dyDescent="0.25">
      <c r="A138" t="s">
        <v>438</v>
      </c>
      <c r="B138" t="s">
        <v>434</v>
      </c>
      <c r="C138">
        <v>140302</v>
      </c>
      <c r="D138" t="s">
        <v>24</v>
      </c>
      <c r="E138" s="23">
        <v>890000000</v>
      </c>
      <c r="F138" s="23">
        <v>89000000</v>
      </c>
      <c r="G138" s="23">
        <v>979000000</v>
      </c>
      <c r="H138" t="s">
        <v>42</v>
      </c>
      <c r="I138" t="s">
        <v>439</v>
      </c>
      <c r="J138" t="s">
        <v>31</v>
      </c>
      <c r="K138" t="s">
        <v>30</v>
      </c>
      <c r="L138" t="s">
        <v>32</v>
      </c>
      <c r="M138" t="s">
        <v>30</v>
      </c>
      <c r="N138" t="s">
        <v>30</v>
      </c>
      <c r="O138" t="s">
        <v>30</v>
      </c>
      <c r="P138" t="s">
        <v>436</v>
      </c>
      <c r="Q138">
        <v>0</v>
      </c>
      <c r="R138" t="s">
        <v>30</v>
      </c>
      <c r="S138" t="s">
        <v>34</v>
      </c>
    </row>
    <row r="139" spans="1:19" x14ac:dyDescent="0.25">
      <c r="A139" t="s">
        <v>244</v>
      </c>
      <c r="B139" t="s">
        <v>404</v>
      </c>
      <c r="C139">
        <v>140302</v>
      </c>
      <c r="D139" t="s">
        <v>24</v>
      </c>
      <c r="E139" s="23">
        <v>1615000000</v>
      </c>
      <c r="F139" s="23">
        <v>161500000</v>
      </c>
      <c r="G139" s="23">
        <v>1776500000</v>
      </c>
      <c r="H139" t="s">
        <v>36</v>
      </c>
      <c r="I139" t="s">
        <v>440</v>
      </c>
      <c r="J139" t="s">
        <v>31</v>
      </c>
      <c r="K139" t="s">
        <v>91</v>
      </c>
      <c r="L139" t="s">
        <v>32</v>
      </c>
      <c r="M139" t="s">
        <v>441</v>
      </c>
      <c r="N139" t="s">
        <v>30</v>
      </c>
      <c r="O139" t="s">
        <v>30</v>
      </c>
      <c r="P139" t="s">
        <v>442</v>
      </c>
      <c r="Q139">
        <v>0</v>
      </c>
      <c r="R139" t="s">
        <v>30</v>
      </c>
      <c r="S139" t="s">
        <v>63</v>
      </c>
    </row>
    <row r="140" spans="1:19" x14ac:dyDescent="0.25">
      <c r="A140" t="s">
        <v>260</v>
      </c>
      <c r="B140" t="s">
        <v>404</v>
      </c>
      <c r="C140">
        <v>140302</v>
      </c>
      <c r="D140" t="s">
        <v>24</v>
      </c>
      <c r="E140" s="23">
        <v>630000000</v>
      </c>
      <c r="F140" s="23">
        <v>63000000</v>
      </c>
      <c r="G140" s="23">
        <v>693000000</v>
      </c>
      <c r="H140" t="s">
        <v>63</v>
      </c>
      <c r="I140" t="s">
        <v>440</v>
      </c>
      <c r="J140" t="s">
        <v>31</v>
      </c>
      <c r="K140" t="s">
        <v>91</v>
      </c>
      <c r="L140" t="s">
        <v>32</v>
      </c>
      <c r="M140" t="s">
        <v>30</v>
      </c>
      <c r="N140" t="s">
        <v>30</v>
      </c>
      <c r="O140" t="s">
        <v>30</v>
      </c>
      <c r="P140" t="s">
        <v>443</v>
      </c>
      <c r="Q140">
        <v>0</v>
      </c>
      <c r="R140" t="s">
        <v>30</v>
      </c>
      <c r="S140" t="s">
        <v>34</v>
      </c>
    </row>
    <row r="141" spans="1:19" x14ac:dyDescent="0.25">
      <c r="A141" t="s">
        <v>267</v>
      </c>
      <c r="B141" t="s">
        <v>404</v>
      </c>
      <c r="C141">
        <v>140302</v>
      </c>
      <c r="D141" t="s">
        <v>24</v>
      </c>
      <c r="E141" s="23">
        <v>900000000</v>
      </c>
      <c r="F141" s="23">
        <v>90000000</v>
      </c>
      <c r="G141" s="23">
        <v>990000000</v>
      </c>
      <c r="H141" t="s">
        <v>63</v>
      </c>
      <c r="I141" t="s">
        <v>444</v>
      </c>
      <c r="J141" t="s">
        <v>31</v>
      </c>
      <c r="K141" t="s">
        <v>91</v>
      </c>
      <c r="L141" t="s">
        <v>32</v>
      </c>
      <c r="M141" t="s">
        <v>30</v>
      </c>
      <c r="N141" t="s">
        <v>30</v>
      </c>
      <c r="O141" t="s">
        <v>30</v>
      </c>
      <c r="P141" t="s">
        <v>443</v>
      </c>
      <c r="Q141">
        <v>0</v>
      </c>
      <c r="R141" t="s">
        <v>30</v>
      </c>
      <c r="S141" t="s">
        <v>34</v>
      </c>
    </row>
    <row r="142" spans="1:19" x14ac:dyDescent="0.25">
      <c r="A142" t="s">
        <v>445</v>
      </c>
      <c r="B142" t="s">
        <v>404</v>
      </c>
      <c r="C142">
        <v>140302</v>
      </c>
      <c r="D142" t="s">
        <v>24</v>
      </c>
      <c r="E142" s="23">
        <v>1388168810</v>
      </c>
      <c r="F142" s="23">
        <v>138816881</v>
      </c>
      <c r="G142" s="23">
        <v>1526985691</v>
      </c>
      <c r="H142" t="s">
        <v>36</v>
      </c>
      <c r="I142" t="s">
        <v>444</v>
      </c>
      <c r="J142" t="s">
        <v>31</v>
      </c>
      <c r="K142" t="s">
        <v>91</v>
      </c>
      <c r="L142" t="s">
        <v>32</v>
      </c>
      <c r="M142" t="s">
        <v>406</v>
      </c>
      <c r="N142" t="s">
        <v>30</v>
      </c>
      <c r="O142" t="s">
        <v>30</v>
      </c>
      <c r="P142" t="s">
        <v>446</v>
      </c>
      <c r="Q142">
        <v>0</v>
      </c>
      <c r="R142" t="s">
        <v>30</v>
      </c>
      <c r="S142" t="s">
        <v>27</v>
      </c>
    </row>
    <row r="143" spans="1:19" x14ac:dyDescent="0.25">
      <c r="A143" t="s">
        <v>270</v>
      </c>
      <c r="B143" t="s">
        <v>404</v>
      </c>
      <c r="C143">
        <v>140302</v>
      </c>
      <c r="D143" t="s">
        <v>24</v>
      </c>
      <c r="E143" s="23">
        <v>900000000</v>
      </c>
      <c r="F143" s="23">
        <v>90000000</v>
      </c>
      <c r="G143" s="23">
        <v>990000000</v>
      </c>
      <c r="H143" t="s">
        <v>63</v>
      </c>
      <c r="I143" t="s">
        <v>440</v>
      </c>
      <c r="J143" t="s">
        <v>31</v>
      </c>
      <c r="K143" t="s">
        <v>91</v>
      </c>
      <c r="L143" t="s">
        <v>32</v>
      </c>
      <c r="M143" t="s">
        <v>30</v>
      </c>
      <c r="N143" t="s">
        <v>30</v>
      </c>
      <c r="O143" t="s">
        <v>30</v>
      </c>
      <c r="P143" t="s">
        <v>443</v>
      </c>
      <c r="Q143">
        <v>0</v>
      </c>
      <c r="R143" t="s">
        <v>30</v>
      </c>
      <c r="S143" t="s">
        <v>34</v>
      </c>
    </row>
    <row r="144" spans="1:19" x14ac:dyDescent="0.25">
      <c r="A144" t="s">
        <v>447</v>
      </c>
      <c r="B144" t="s">
        <v>404</v>
      </c>
      <c r="C144">
        <v>140302</v>
      </c>
      <c r="D144" t="s">
        <v>24</v>
      </c>
      <c r="E144" s="23">
        <v>4013739900</v>
      </c>
      <c r="F144" s="23">
        <v>401373990</v>
      </c>
      <c r="G144" s="23">
        <v>4415113890</v>
      </c>
      <c r="H144" t="s">
        <v>27</v>
      </c>
      <c r="I144" t="s">
        <v>444</v>
      </c>
      <c r="J144" t="s">
        <v>31</v>
      </c>
      <c r="K144" t="s">
        <v>91</v>
      </c>
      <c r="L144" t="s">
        <v>32</v>
      </c>
      <c r="M144" t="s">
        <v>30</v>
      </c>
      <c r="N144" t="s">
        <v>30</v>
      </c>
      <c r="O144" t="s">
        <v>30</v>
      </c>
      <c r="P144" t="s">
        <v>448</v>
      </c>
      <c r="Q144">
        <v>0</v>
      </c>
      <c r="R144" t="s">
        <v>30</v>
      </c>
      <c r="S144" t="s">
        <v>34</v>
      </c>
    </row>
    <row r="145" spans="1:19" x14ac:dyDescent="0.25">
      <c r="A145" t="s">
        <v>264</v>
      </c>
      <c r="B145" t="s">
        <v>404</v>
      </c>
      <c r="C145">
        <v>140302</v>
      </c>
      <c r="D145" t="s">
        <v>24</v>
      </c>
      <c r="E145" s="23">
        <v>900000000</v>
      </c>
      <c r="F145" s="23">
        <v>90000000</v>
      </c>
      <c r="G145" s="23">
        <v>990000000</v>
      </c>
      <c r="H145" t="s">
        <v>63</v>
      </c>
      <c r="I145" t="s">
        <v>444</v>
      </c>
      <c r="J145" t="s">
        <v>31</v>
      </c>
      <c r="K145" t="s">
        <v>91</v>
      </c>
      <c r="L145" t="s">
        <v>32</v>
      </c>
      <c r="M145" t="s">
        <v>30</v>
      </c>
      <c r="N145" t="s">
        <v>30</v>
      </c>
      <c r="O145" t="s">
        <v>30</v>
      </c>
      <c r="P145" t="s">
        <v>443</v>
      </c>
      <c r="Q145">
        <v>0</v>
      </c>
      <c r="R145" t="s">
        <v>30</v>
      </c>
      <c r="S145" t="s">
        <v>34</v>
      </c>
    </row>
    <row r="146" spans="1:19" x14ac:dyDescent="0.25">
      <c r="A146" t="s">
        <v>449</v>
      </c>
      <c r="B146" t="s">
        <v>450</v>
      </c>
      <c r="C146">
        <v>140302</v>
      </c>
      <c r="D146" t="s">
        <v>24</v>
      </c>
      <c r="E146" s="23">
        <v>2559170000</v>
      </c>
      <c r="F146" s="23">
        <v>255917000</v>
      </c>
      <c r="G146" s="23">
        <v>2815087000</v>
      </c>
      <c r="H146" t="s">
        <v>36</v>
      </c>
      <c r="I146" t="s">
        <v>451</v>
      </c>
      <c r="J146" t="s">
        <v>31</v>
      </c>
      <c r="K146" t="s">
        <v>91</v>
      </c>
      <c r="L146" t="s">
        <v>32</v>
      </c>
      <c r="M146" t="s">
        <v>406</v>
      </c>
      <c r="N146" t="s">
        <v>30</v>
      </c>
      <c r="O146" t="s">
        <v>30</v>
      </c>
      <c r="P146" t="s">
        <v>452</v>
      </c>
      <c r="Q146">
        <v>0</v>
      </c>
      <c r="R146" t="s">
        <v>30</v>
      </c>
      <c r="S146" t="s">
        <v>42</v>
      </c>
    </row>
    <row r="147" spans="1:19" x14ac:dyDescent="0.25">
      <c r="A147" t="s">
        <v>453</v>
      </c>
      <c r="B147" t="s">
        <v>450</v>
      </c>
      <c r="C147">
        <v>140302</v>
      </c>
      <c r="D147" t="s">
        <v>24</v>
      </c>
      <c r="E147" s="23">
        <v>2672100000</v>
      </c>
      <c r="F147" s="23">
        <v>267210000</v>
      </c>
      <c r="G147" s="23">
        <v>2939310000</v>
      </c>
      <c r="H147" t="s">
        <v>36</v>
      </c>
      <c r="I147" t="s">
        <v>454</v>
      </c>
      <c r="J147" t="s">
        <v>31</v>
      </c>
      <c r="K147" t="s">
        <v>91</v>
      </c>
      <c r="L147" t="s">
        <v>32</v>
      </c>
      <c r="M147" t="s">
        <v>406</v>
      </c>
      <c r="N147" t="s">
        <v>30</v>
      </c>
      <c r="O147" t="s">
        <v>30</v>
      </c>
      <c r="P147" t="s">
        <v>452</v>
      </c>
      <c r="Q147">
        <v>0</v>
      </c>
      <c r="R147" t="s">
        <v>30</v>
      </c>
      <c r="S147" t="s">
        <v>42</v>
      </c>
    </row>
    <row r="148" spans="1:19" x14ac:dyDescent="0.25">
      <c r="A148" t="s">
        <v>251</v>
      </c>
      <c r="B148" t="s">
        <v>404</v>
      </c>
      <c r="C148">
        <v>140302</v>
      </c>
      <c r="D148" t="s">
        <v>24</v>
      </c>
      <c r="E148" s="23">
        <v>1030000000</v>
      </c>
      <c r="F148" s="23">
        <v>103000000</v>
      </c>
      <c r="G148" s="23">
        <v>1133000000</v>
      </c>
      <c r="H148" t="s">
        <v>36</v>
      </c>
      <c r="I148" t="s">
        <v>455</v>
      </c>
      <c r="J148" t="s">
        <v>31</v>
      </c>
      <c r="K148" t="s">
        <v>91</v>
      </c>
      <c r="L148" t="s">
        <v>32</v>
      </c>
      <c r="M148" t="s">
        <v>213</v>
      </c>
      <c r="N148" t="s">
        <v>30</v>
      </c>
      <c r="O148" t="s">
        <v>30</v>
      </c>
      <c r="P148" t="s">
        <v>456</v>
      </c>
      <c r="Q148">
        <v>0</v>
      </c>
      <c r="R148" t="s">
        <v>30</v>
      </c>
      <c r="S148" t="s">
        <v>63</v>
      </c>
    </row>
    <row r="149" spans="1:19" x14ac:dyDescent="0.25">
      <c r="A149" t="s">
        <v>457</v>
      </c>
      <c r="B149" t="s">
        <v>458</v>
      </c>
      <c r="C149">
        <v>140302</v>
      </c>
      <c r="D149" t="s">
        <v>24</v>
      </c>
      <c r="E149" s="23">
        <v>1452670131</v>
      </c>
      <c r="F149" s="23">
        <v>145267013</v>
      </c>
      <c r="G149" s="23">
        <v>1597937144</v>
      </c>
      <c r="H149" t="s">
        <v>42</v>
      </c>
      <c r="I149" t="s">
        <v>277</v>
      </c>
      <c r="J149" t="s">
        <v>31</v>
      </c>
      <c r="K149" t="s">
        <v>30</v>
      </c>
      <c r="L149" t="s">
        <v>32</v>
      </c>
      <c r="M149" t="s">
        <v>30</v>
      </c>
      <c r="N149" t="s">
        <v>30</v>
      </c>
      <c r="O149" t="s">
        <v>30</v>
      </c>
      <c r="P149" t="s">
        <v>278</v>
      </c>
      <c r="Q149">
        <v>0</v>
      </c>
      <c r="R149" t="s">
        <v>30</v>
      </c>
      <c r="S149" t="s">
        <v>34</v>
      </c>
    </row>
    <row r="150" spans="1:19" x14ac:dyDescent="0.25">
      <c r="A150" t="s">
        <v>459</v>
      </c>
      <c r="B150" t="s">
        <v>458</v>
      </c>
      <c r="C150">
        <v>140302</v>
      </c>
      <c r="D150" t="s">
        <v>24</v>
      </c>
      <c r="E150" s="23">
        <v>1036038350</v>
      </c>
      <c r="F150" s="23">
        <v>103603835</v>
      </c>
      <c r="G150" s="23">
        <v>1139642185</v>
      </c>
      <c r="H150" t="s">
        <v>42</v>
      </c>
      <c r="I150" t="s">
        <v>277</v>
      </c>
      <c r="J150" t="s">
        <v>31</v>
      </c>
      <c r="K150" t="s">
        <v>30</v>
      </c>
      <c r="L150" t="s">
        <v>32</v>
      </c>
      <c r="M150" t="s">
        <v>30</v>
      </c>
      <c r="N150" t="s">
        <v>30</v>
      </c>
      <c r="O150" t="s">
        <v>30</v>
      </c>
      <c r="P150" t="s">
        <v>278</v>
      </c>
      <c r="Q150">
        <v>0</v>
      </c>
      <c r="R150" t="s">
        <v>30</v>
      </c>
      <c r="S150" t="s">
        <v>34</v>
      </c>
    </row>
    <row r="151" spans="1:19" x14ac:dyDescent="0.25">
      <c r="A151" t="s">
        <v>460</v>
      </c>
      <c r="B151" t="s">
        <v>461</v>
      </c>
      <c r="C151">
        <v>140302</v>
      </c>
      <c r="D151" t="s">
        <v>24</v>
      </c>
      <c r="E151" s="23">
        <v>120000000</v>
      </c>
      <c r="F151" s="23">
        <v>12000000</v>
      </c>
      <c r="G151" s="23">
        <v>132000000</v>
      </c>
      <c r="H151" t="s">
        <v>27</v>
      </c>
      <c r="I151" t="s">
        <v>462</v>
      </c>
      <c r="J151" t="s">
        <v>31</v>
      </c>
      <c r="K151" t="s">
        <v>30</v>
      </c>
      <c r="L151" t="s">
        <v>32</v>
      </c>
      <c r="M151" t="s">
        <v>30</v>
      </c>
      <c r="N151" t="s">
        <v>30</v>
      </c>
      <c r="O151" t="s">
        <v>30</v>
      </c>
      <c r="P151" t="s">
        <v>463</v>
      </c>
      <c r="Q151">
        <v>0</v>
      </c>
      <c r="R151" t="s">
        <v>30</v>
      </c>
      <c r="S151" t="s">
        <v>34</v>
      </c>
    </row>
    <row r="152" spans="1:19" x14ac:dyDescent="0.25">
      <c r="A152" t="s">
        <v>464</v>
      </c>
      <c r="B152" t="s">
        <v>465</v>
      </c>
      <c r="C152">
        <v>140302</v>
      </c>
      <c r="D152" t="s">
        <v>24</v>
      </c>
      <c r="E152" s="23">
        <v>196000000</v>
      </c>
      <c r="F152" s="23">
        <v>19600000</v>
      </c>
      <c r="G152" s="23">
        <v>215600000</v>
      </c>
      <c r="H152" t="s">
        <v>27</v>
      </c>
      <c r="I152" t="s">
        <v>462</v>
      </c>
      <c r="J152" t="s">
        <v>31</v>
      </c>
      <c r="K152" t="s">
        <v>30</v>
      </c>
      <c r="L152" t="s">
        <v>32</v>
      </c>
      <c r="M152" t="s">
        <v>30</v>
      </c>
      <c r="N152" t="s">
        <v>30</v>
      </c>
      <c r="O152" t="s">
        <v>30</v>
      </c>
      <c r="P152" t="s">
        <v>466</v>
      </c>
      <c r="Q152">
        <v>0</v>
      </c>
      <c r="R152" t="s">
        <v>30</v>
      </c>
      <c r="S152" t="s">
        <v>34</v>
      </c>
    </row>
    <row r="153" spans="1:19" x14ac:dyDescent="0.25">
      <c r="A153" t="s">
        <v>467</v>
      </c>
      <c r="B153" t="s">
        <v>461</v>
      </c>
      <c r="C153">
        <v>140302</v>
      </c>
      <c r="D153" t="s">
        <v>24</v>
      </c>
      <c r="E153" s="23">
        <v>440203070</v>
      </c>
      <c r="F153" s="23">
        <v>44020307</v>
      </c>
      <c r="G153" s="23">
        <v>484223377</v>
      </c>
      <c r="H153" t="s">
        <v>42</v>
      </c>
      <c r="I153" t="s">
        <v>462</v>
      </c>
      <c r="J153" t="s">
        <v>31</v>
      </c>
      <c r="K153" t="s">
        <v>30</v>
      </c>
      <c r="L153" t="s">
        <v>32</v>
      </c>
      <c r="M153" t="s">
        <v>30</v>
      </c>
      <c r="N153" t="s">
        <v>30</v>
      </c>
      <c r="O153" t="s">
        <v>30</v>
      </c>
      <c r="P153" t="s">
        <v>468</v>
      </c>
      <c r="Q153">
        <v>0</v>
      </c>
      <c r="R153" t="s">
        <v>30</v>
      </c>
      <c r="S153" t="s">
        <v>34</v>
      </c>
    </row>
    <row r="154" spans="1:19" x14ac:dyDescent="0.25">
      <c r="A154" t="s">
        <v>469</v>
      </c>
      <c r="B154" t="s">
        <v>465</v>
      </c>
      <c r="C154">
        <v>140302</v>
      </c>
      <c r="D154" t="s">
        <v>24</v>
      </c>
      <c r="E154" s="23">
        <v>140000000</v>
      </c>
      <c r="F154" s="23">
        <v>14000000</v>
      </c>
      <c r="G154" s="23">
        <v>154000000</v>
      </c>
      <c r="H154" t="s">
        <v>36</v>
      </c>
      <c r="I154" t="s">
        <v>462</v>
      </c>
      <c r="J154" t="s">
        <v>31</v>
      </c>
      <c r="K154" t="s">
        <v>30</v>
      </c>
      <c r="L154" t="s">
        <v>32</v>
      </c>
      <c r="M154" t="s">
        <v>356</v>
      </c>
      <c r="N154" t="s">
        <v>30</v>
      </c>
      <c r="O154" t="s">
        <v>30</v>
      </c>
      <c r="P154" t="s">
        <v>468</v>
      </c>
      <c r="Q154">
        <v>0</v>
      </c>
      <c r="R154" t="s">
        <v>30</v>
      </c>
      <c r="S154" t="s">
        <v>42</v>
      </c>
    </row>
    <row r="155" spans="1:19" x14ac:dyDescent="0.25">
      <c r="A155" t="s">
        <v>470</v>
      </c>
      <c r="B155" t="s">
        <v>471</v>
      </c>
      <c r="C155">
        <v>140302</v>
      </c>
      <c r="D155" t="s">
        <v>24</v>
      </c>
      <c r="E155" s="23">
        <v>1077479884</v>
      </c>
      <c r="F155" s="23">
        <v>107747988</v>
      </c>
      <c r="G155" s="23">
        <v>1185227872</v>
      </c>
      <c r="H155" t="s">
        <v>42</v>
      </c>
      <c r="I155" t="s">
        <v>472</v>
      </c>
      <c r="J155" t="s">
        <v>31</v>
      </c>
      <c r="K155" t="s">
        <v>30</v>
      </c>
      <c r="L155" t="s">
        <v>32</v>
      </c>
      <c r="M155" t="s">
        <v>30</v>
      </c>
      <c r="N155" t="s">
        <v>30</v>
      </c>
      <c r="O155" t="s">
        <v>30</v>
      </c>
      <c r="P155" t="s">
        <v>468</v>
      </c>
      <c r="Q155">
        <v>0</v>
      </c>
      <c r="R155" t="s">
        <v>30</v>
      </c>
      <c r="S155" t="s">
        <v>34</v>
      </c>
    </row>
    <row r="156" spans="1:19" x14ac:dyDescent="0.25">
      <c r="A156" t="s">
        <v>473</v>
      </c>
      <c r="B156" t="s">
        <v>471</v>
      </c>
      <c r="C156">
        <v>140302</v>
      </c>
      <c r="D156" t="s">
        <v>24</v>
      </c>
      <c r="E156" s="23">
        <v>100000000</v>
      </c>
      <c r="F156" s="23">
        <v>10000000</v>
      </c>
      <c r="G156" s="23">
        <v>110000000</v>
      </c>
      <c r="H156" t="s">
        <v>36</v>
      </c>
      <c r="I156" t="s">
        <v>472</v>
      </c>
      <c r="J156" t="s">
        <v>31</v>
      </c>
      <c r="K156" t="s">
        <v>30</v>
      </c>
      <c r="L156" t="s">
        <v>32</v>
      </c>
      <c r="M156" t="s">
        <v>356</v>
      </c>
      <c r="N156" t="s">
        <v>30</v>
      </c>
      <c r="O156" t="s">
        <v>30</v>
      </c>
      <c r="P156" t="s">
        <v>474</v>
      </c>
      <c r="Q156">
        <v>0</v>
      </c>
      <c r="R156" t="s">
        <v>30</v>
      </c>
      <c r="S156" t="s">
        <v>27</v>
      </c>
    </row>
    <row r="157" spans="1:19" x14ac:dyDescent="0.25">
      <c r="A157" t="s">
        <v>475</v>
      </c>
      <c r="B157" t="s">
        <v>471</v>
      </c>
      <c r="C157">
        <v>140302</v>
      </c>
      <c r="D157" t="s">
        <v>24</v>
      </c>
      <c r="E157" s="23">
        <v>250000000</v>
      </c>
      <c r="F157" s="23">
        <v>25000000</v>
      </c>
      <c r="G157" s="23">
        <v>275000000</v>
      </c>
      <c r="H157" t="s">
        <v>36</v>
      </c>
      <c r="I157" t="s">
        <v>472</v>
      </c>
      <c r="J157" t="s">
        <v>31</v>
      </c>
      <c r="K157" t="s">
        <v>30</v>
      </c>
      <c r="L157" t="s">
        <v>32</v>
      </c>
      <c r="M157" t="s">
        <v>356</v>
      </c>
      <c r="N157" t="s">
        <v>30</v>
      </c>
      <c r="O157" t="s">
        <v>30</v>
      </c>
      <c r="P157" t="s">
        <v>476</v>
      </c>
      <c r="Q157">
        <v>0</v>
      </c>
      <c r="R157" t="s">
        <v>30</v>
      </c>
      <c r="S157" t="s">
        <v>27</v>
      </c>
    </row>
    <row r="158" spans="1:19" x14ac:dyDescent="0.25">
      <c r="A158" t="s">
        <v>477</v>
      </c>
      <c r="B158" t="s">
        <v>471</v>
      </c>
      <c r="C158">
        <v>140302</v>
      </c>
      <c r="D158" t="s">
        <v>24</v>
      </c>
      <c r="E158" s="23">
        <v>100000000</v>
      </c>
      <c r="F158" s="23">
        <v>10000000</v>
      </c>
      <c r="G158" s="23">
        <v>110000000</v>
      </c>
      <c r="H158" t="s">
        <v>36</v>
      </c>
      <c r="I158" t="s">
        <v>472</v>
      </c>
      <c r="J158" t="s">
        <v>31</v>
      </c>
      <c r="K158" t="s">
        <v>30</v>
      </c>
      <c r="L158" t="s">
        <v>32</v>
      </c>
      <c r="M158" t="s">
        <v>356</v>
      </c>
      <c r="N158" t="s">
        <v>30</v>
      </c>
      <c r="O158" t="s">
        <v>30</v>
      </c>
      <c r="P158" t="s">
        <v>478</v>
      </c>
      <c r="Q158">
        <v>0</v>
      </c>
      <c r="R158" t="s">
        <v>30</v>
      </c>
      <c r="S158" t="s">
        <v>27</v>
      </c>
    </row>
    <row r="159" spans="1:19" x14ac:dyDescent="0.25">
      <c r="A159" t="s">
        <v>479</v>
      </c>
      <c r="B159" t="s">
        <v>480</v>
      </c>
      <c r="C159">
        <v>140302</v>
      </c>
      <c r="D159" t="s">
        <v>24</v>
      </c>
      <c r="E159" s="23">
        <v>2820000000</v>
      </c>
      <c r="F159" s="23">
        <v>282000000</v>
      </c>
      <c r="G159" s="23">
        <v>3102000000</v>
      </c>
      <c r="H159" t="s">
        <v>42</v>
      </c>
      <c r="I159" t="s">
        <v>472</v>
      </c>
      <c r="J159" t="s">
        <v>31</v>
      </c>
      <c r="K159" t="s">
        <v>30</v>
      </c>
      <c r="L159" t="s">
        <v>32</v>
      </c>
      <c r="M159" t="s">
        <v>30</v>
      </c>
      <c r="N159" t="s">
        <v>30</v>
      </c>
      <c r="O159" t="s">
        <v>30</v>
      </c>
      <c r="P159" t="s">
        <v>468</v>
      </c>
      <c r="Q159">
        <v>0</v>
      </c>
      <c r="R159" t="s">
        <v>30</v>
      </c>
      <c r="S159" t="s">
        <v>34</v>
      </c>
    </row>
    <row r="160" spans="1:19" x14ac:dyDescent="0.25">
      <c r="A160" t="s">
        <v>481</v>
      </c>
      <c r="B160" t="s">
        <v>461</v>
      </c>
      <c r="C160">
        <v>140302</v>
      </c>
      <c r="D160" t="s">
        <v>24</v>
      </c>
      <c r="E160" s="23">
        <v>2436000000</v>
      </c>
      <c r="F160" s="23">
        <v>243600000</v>
      </c>
      <c r="G160" s="23">
        <v>2679600000</v>
      </c>
      <c r="H160" t="s">
        <v>27</v>
      </c>
      <c r="I160" t="s">
        <v>462</v>
      </c>
      <c r="J160" t="s">
        <v>31</v>
      </c>
      <c r="K160" t="s">
        <v>30</v>
      </c>
      <c r="L160" t="s">
        <v>32</v>
      </c>
      <c r="M160" t="s">
        <v>30</v>
      </c>
      <c r="N160" t="s">
        <v>30</v>
      </c>
      <c r="O160" t="s">
        <v>30</v>
      </c>
      <c r="P160" t="s">
        <v>482</v>
      </c>
      <c r="Q160">
        <v>0</v>
      </c>
      <c r="R160" t="s">
        <v>30</v>
      </c>
      <c r="S160" t="s">
        <v>34</v>
      </c>
    </row>
    <row r="161" spans="1:19" x14ac:dyDescent="0.25">
      <c r="A161" t="s">
        <v>483</v>
      </c>
      <c r="B161" t="s">
        <v>484</v>
      </c>
      <c r="C161">
        <v>140302</v>
      </c>
      <c r="D161" t="s">
        <v>24</v>
      </c>
      <c r="E161" s="23">
        <v>830000000</v>
      </c>
      <c r="F161" s="23">
        <v>83000000</v>
      </c>
      <c r="G161" s="23">
        <v>913000000</v>
      </c>
      <c r="H161" t="s">
        <v>42</v>
      </c>
      <c r="I161" t="s">
        <v>485</v>
      </c>
      <c r="J161" t="s">
        <v>31</v>
      </c>
      <c r="K161" t="s">
        <v>30</v>
      </c>
      <c r="L161" t="s">
        <v>32</v>
      </c>
      <c r="M161" t="s">
        <v>30</v>
      </c>
      <c r="N161" t="s">
        <v>30</v>
      </c>
      <c r="O161" t="s">
        <v>30</v>
      </c>
      <c r="P161" t="s">
        <v>486</v>
      </c>
      <c r="Q161">
        <v>0</v>
      </c>
      <c r="R161" t="s">
        <v>30</v>
      </c>
      <c r="S161" t="s">
        <v>34</v>
      </c>
    </row>
    <row r="162" spans="1:19" x14ac:dyDescent="0.25">
      <c r="A162" t="s">
        <v>255</v>
      </c>
      <c r="B162" t="s">
        <v>487</v>
      </c>
      <c r="C162">
        <v>140302</v>
      </c>
      <c r="D162" t="s">
        <v>24</v>
      </c>
      <c r="E162" s="23">
        <v>891000000</v>
      </c>
      <c r="F162" s="23">
        <v>89100000</v>
      </c>
      <c r="G162" s="23">
        <v>980100000</v>
      </c>
      <c r="H162" t="s">
        <v>36</v>
      </c>
      <c r="I162" t="s">
        <v>488</v>
      </c>
      <c r="J162" t="s">
        <v>31</v>
      </c>
      <c r="K162" t="s">
        <v>91</v>
      </c>
      <c r="L162" t="s">
        <v>32</v>
      </c>
      <c r="M162" t="s">
        <v>213</v>
      </c>
      <c r="N162" t="s">
        <v>30</v>
      </c>
      <c r="O162" t="s">
        <v>30</v>
      </c>
      <c r="P162" t="s">
        <v>489</v>
      </c>
      <c r="Q162">
        <v>0</v>
      </c>
      <c r="R162" t="s">
        <v>30</v>
      </c>
      <c r="S162" t="s">
        <v>63</v>
      </c>
    </row>
    <row r="163" spans="1:19" x14ac:dyDescent="0.25">
      <c r="A163" t="s">
        <v>490</v>
      </c>
      <c r="B163" t="s">
        <v>484</v>
      </c>
      <c r="C163">
        <v>140302</v>
      </c>
      <c r="D163" t="s">
        <v>24</v>
      </c>
      <c r="E163" s="23">
        <v>1092500000</v>
      </c>
      <c r="F163" s="23">
        <v>109250000</v>
      </c>
      <c r="G163" s="23">
        <v>1201750000</v>
      </c>
      <c r="H163" t="s">
        <v>42</v>
      </c>
      <c r="I163" t="s">
        <v>491</v>
      </c>
      <c r="J163" t="s">
        <v>31</v>
      </c>
      <c r="K163" t="s">
        <v>91</v>
      </c>
      <c r="L163" t="s">
        <v>32</v>
      </c>
      <c r="M163" t="s">
        <v>30</v>
      </c>
      <c r="N163" t="s">
        <v>30</v>
      </c>
      <c r="O163" t="s">
        <v>30</v>
      </c>
      <c r="P163" t="s">
        <v>486</v>
      </c>
      <c r="Q163">
        <v>0</v>
      </c>
      <c r="R163" t="s">
        <v>30</v>
      </c>
      <c r="S163" t="s">
        <v>34</v>
      </c>
    </row>
    <row r="164" spans="1:19" x14ac:dyDescent="0.25">
      <c r="A164" t="s">
        <v>492</v>
      </c>
      <c r="B164" t="s">
        <v>404</v>
      </c>
      <c r="C164">
        <v>140302</v>
      </c>
      <c r="D164" t="s">
        <v>24</v>
      </c>
      <c r="E164" s="23">
        <v>2665000000</v>
      </c>
      <c r="F164" s="23">
        <v>266500000</v>
      </c>
      <c r="G164" s="23">
        <v>2931500000</v>
      </c>
      <c r="H164" t="s">
        <v>36</v>
      </c>
      <c r="I164" t="s">
        <v>493</v>
      </c>
      <c r="J164" t="s">
        <v>31</v>
      </c>
      <c r="K164" t="s">
        <v>91</v>
      </c>
      <c r="L164" t="s">
        <v>32</v>
      </c>
      <c r="M164" t="s">
        <v>406</v>
      </c>
      <c r="N164" t="s">
        <v>30</v>
      </c>
      <c r="O164" t="s">
        <v>30</v>
      </c>
      <c r="P164" t="s">
        <v>486</v>
      </c>
      <c r="Q164">
        <v>0</v>
      </c>
      <c r="R164" t="s">
        <v>30</v>
      </c>
      <c r="S164" t="s">
        <v>42</v>
      </c>
    </row>
    <row r="165" spans="1:19" x14ac:dyDescent="0.25">
      <c r="A165" t="s">
        <v>494</v>
      </c>
      <c r="B165" t="s">
        <v>404</v>
      </c>
      <c r="C165">
        <v>140302</v>
      </c>
      <c r="D165" t="s">
        <v>24</v>
      </c>
      <c r="E165" s="23">
        <v>2470000000</v>
      </c>
      <c r="F165" s="23">
        <v>247000000</v>
      </c>
      <c r="G165" s="23">
        <v>2717000000</v>
      </c>
      <c r="H165" t="s">
        <v>36</v>
      </c>
      <c r="I165" t="s">
        <v>495</v>
      </c>
      <c r="J165" t="s">
        <v>31</v>
      </c>
      <c r="K165" t="s">
        <v>91</v>
      </c>
      <c r="L165" t="s">
        <v>32</v>
      </c>
      <c r="M165" t="s">
        <v>406</v>
      </c>
      <c r="N165" t="s">
        <v>30</v>
      </c>
      <c r="O165" t="s">
        <v>30</v>
      </c>
      <c r="P165" t="s">
        <v>486</v>
      </c>
      <c r="Q165">
        <v>0</v>
      </c>
      <c r="R165" t="s">
        <v>30</v>
      </c>
      <c r="S165" t="s">
        <v>42</v>
      </c>
    </row>
    <row r="166" spans="1:19" x14ac:dyDescent="0.25">
      <c r="A166" t="s">
        <v>215</v>
      </c>
      <c r="B166" t="s">
        <v>496</v>
      </c>
      <c r="C166">
        <v>140302</v>
      </c>
      <c r="D166" t="s">
        <v>24</v>
      </c>
      <c r="E166" s="23">
        <v>3273881186</v>
      </c>
      <c r="F166" s="23">
        <v>327388118</v>
      </c>
      <c r="G166" s="23">
        <v>3601269304</v>
      </c>
      <c r="H166" t="s">
        <v>36</v>
      </c>
      <c r="I166" t="s">
        <v>497</v>
      </c>
      <c r="J166" t="s">
        <v>31</v>
      </c>
      <c r="K166" t="s">
        <v>91</v>
      </c>
      <c r="L166" t="s">
        <v>32</v>
      </c>
      <c r="M166" t="s">
        <v>213</v>
      </c>
      <c r="N166" t="s">
        <v>30</v>
      </c>
      <c r="O166" t="s">
        <v>30</v>
      </c>
      <c r="P166" t="s">
        <v>498</v>
      </c>
      <c r="Q166">
        <v>0</v>
      </c>
      <c r="R166" t="s">
        <v>30</v>
      </c>
      <c r="S166" t="s">
        <v>42</v>
      </c>
    </row>
    <row r="167" spans="1:19" x14ac:dyDescent="0.25">
      <c r="A167" t="s">
        <v>239</v>
      </c>
      <c r="B167" t="s">
        <v>499</v>
      </c>
      <c r="C167">
        <v>140302</v>
      </c>
      <c r="D167" t="s">
        <v>24</v>
      </c>
      <c r="E167" s="23">
        <v>2597198113</v>
      </c>
      <c r="F167" s="23">
        <v>259719811</v>
      </c>
      <c r="G167" s="23">
        <v>2856917924</v>
      </c>
      <c r="H167" t="s">
        <v>36</v>
      </c>
      <c r="I167" t="s">
        <v>500</v>
      </c>
      <c r="J167" t="s">
        <v>31</v>
      </c>
      <c r="K167" t="s">
        <v>91</v>
      </c>
      <c r="L167" t="s">
        <v>32</v>
      </c>
      <c r="M167" t="s">
        <v>213</v>
      </c>
      <c r="N167" t="s">
        <v>30</v>
      </c>
      <c r="O167" t="s">
        <v>30</v>
      </c>
      <c r="P167" t="s">
        <v>498</v>
      </c>
      <c r="Q167">
        <v>0</v>
      </c>
      <c r="R167" t="s">
        <v>30</v>
      </c>
      <c r="S167" t="s">
        <v>42</v>
      </c>
    </row>
    <row r="168" spans="1:19" x14ac:dyDescent="0.25">
      <c r="A168" t="s">
        <v>501</v>
      </c>
      <c r="B168" t="s">
        <v>499</v>
      </c>
      <c r="C168">
        <v>140302</v>
      </c>
      <c r="D168" t="s">
        <v>24</v>
      </c>
      <c r="E168" s="23">
        <v>277633762</v>
      </c>
      <c r="F168" s="23">
        <v>27763376</v>
      </c>
      <c r="G168" s="23">
        <v>305397138</v>
      </c>
      <c r="H168" t="s">
        <v>42</v>
      </c>
      <c r="I168" t="s">
        <v>500</v>
      </c>
      <c r="J168" t="s">
        <v>31</v>
      </c>
      <c r="K168" t="s">
        <v>30</v>
      </c>
      <c r="L168" t="s">
        <v>32</v>
      </c>
      <c r="M168" t="s">
        <v>30</v>
      </c>
      <c r="N168" t="s">
        <v>30</v>
      </c>
      <c r="O168" t="s">
        <v>30</v>
      </c>
      <c r="P168" t="s">
        <v>498</v>
      </c>
      <c r="Q168">
        <v>0</v>
      </c>
      <c r="R168" t="s">
        <v>30</v>
      </c>
      <c r="S168" t="s">
        <v>34</v>
      </c>
    </row>
    <row r="169" spans="1:19" x14ac:dyDescent="0.25">
      <c r="A169" t="s">
        <v>502</v>
      </c>
      <c r="B169" t="s">
        <v>503</v>
      </c>
      <c r="C169">
        <v>140302</v>
      </c>
      <c r="D169" t="s">
        <v>135</v>
      </c>
      <c r="E169" s="23">
        <v>0</v>
      </c>
      <c r="F169" s="23">
        <v>0</v>
      </c>
      <c r="G169" s="23">
        <v>0</v>
      </c>
      <c r="H169" t="s">
        <v>137</v>
      </c>
      <c r="I169" t="s">
        <v>504</v>
      </c>
      <c r="J169" t="s">
        <v>30</v>
      </c>
      <c r="K169" t="s">
        <v>30</v>
      </c>
      <c r="L169" t="s">
        <v>32</v>
      </c>
      <c r="M169" t="s">
        <v>30</v>
      </c>
      <c r="N169" t="s">
        <v>30</v>
      </c>
      <c r="O169" t="s">
        <v>505</v>
      </c>
      <c r="P169" t="s">
        <v>30</v>
      </c>
      <c r="Q169">
        <v>0</v>
      </c>
      <c r="R169" t="s">
        <v>30</v>
      </c>
      <c r="S169" t="s">
        <v>30</v>
      </c>
    </row>
    <row r="170" spans="1:19" x14ac:dyDescent="0.25">
      <c r="A170" t="s">
        <v>236</v>
      </c>
      <c r="B170" t="s">
        <v>506</v>
      </c>
      <c r="C170">
        <v>140302</v>
      </c>
      <c r="D170" t="s">
        <v>24</v>
      </c>
      <c r="E170" s="23">
        <v>3057875000</v>
      </c>
      <c r="F170" s="23">
        <v>305787500</v>
      </c>
      <c r="G170" s="23">
        <v>3363662500</v>
      </c>
      <c r="H170" t="s">
        <v>42</v>
      </c>
      <c r="I170" t="s">
        <v>507</v>
      </c>
      <c r="J170" t="s">
        <v>31</v>
      </c>
      <c r="K170" t="s">
        <v>91</v>
      </c>
      <c r="L170" t="s">
        <v>32</v>
      </c>
      <c r="M170" t="s">
        <v>30</v>
      </c>
      <c r="N170" t="s">
        <v>30</v>
      </c>
      <c r="O170" t="s">
        <v>30</v>
      </c>
      <c r="P170" t="s">
        <v>498</v>
      </c>
      <c r="Q170">
        <v>0</v>
      </c>
      <c r="R170" t="s">
        <v>30</v>
      </c>
      <c r="S170" t="s">
        <v>34</v>
      </c>
    </row>
    <row r="171" spans="1:19" x14ac:dyDescent="0.25">
      <c r="A171" t="s">
        <v>508</v>
      </c>
      <c r="B171" t="s">
        <v>506</v>
      </c>
      <c r="C171">
        <v>140302</v>
      </c>
      <c r="D171" t="s">
        <v>24</v>
      </c>
      <c r="E171" s="23">
        <v>605000000</v>
      </c>
      <c r="F171" s="23">
        <v>60500000</v>
      </c>
      <c r="G171" s="23">
        <v>665500000</v>
      </c>
      <c r="H171" t="s">
        <v>27</v>
      </c>
      <c r="I171" t="s">
        <v>507</v>
      </c>
      <c r="J171" t="s">
        <v>31</v>
      </c>
      <c r="K171" t="s">
        <v>91</v>
      </c>
      <c r="L171" t="s">
        <v>32</v>
      </c>
      <c r="M171" t="s">
        <v>30</v>
      </c>
      <c r="N171" t="s">
        <v>30</v>
      </c>
      <c r="O171" t="s">
        <v>30</v>
      </c>
      <c r="P171" t="s">
        <v>509</v>
      </c>
      <c r="Q171">
        <v>0</v>
      </c>
      <c r="R171" t="s">
        <v>30</v>
      </c>
      <c r="S171" t="s">
        <v>34</v>
      </c>
    </row>
    <row r="172" spans="1:19" x14ac:dyDescent="0.25">
      <c r="A172" t="s">
        <v>229</v>
      </c>
      <c r="B172" t="s">
        <v>506</v>
      </c>
      <c r="C172">
        <v>140302</v>
      </c>
      <c r="D172" t="s">
        <v>24</v>
      </c>
      <c r="E172" s="23">
        <v>879500000</v>
      </c>
      <c r="F172" s="23">
        <v>87950000</v>
      </c>
      <c r="G172" s="23">
        <v>967450000</v>
      </c>
      <c r="H172" t="s">
        <v>42</v>
      </c>
      <c r="I172" t="s">
        <v>507</v>
      </c>
      <c r="J172" t="s">
        <v>31</v>
      </c>
      <c r="K172" t="s">
        <v>91</v>
      </c>
      <c r="L172" t="s">
        <v>32</v>
      </c>
      <c r="M172" t="s">
        <v>30</v>
      </c>
      <c r="N172" t="s">
        <v>30</v>
      </c>
      <c r="O172" t="s">
        <v>30</v>
      </c>
      <c r="P172" t="s">
        <v>498</v>
      </c>
      <c r="Q172">
        <v>0</v>
      </c>
      <c r="R172" t="s">
        <v>30</v>
      </c>
      <c r="S172" t="s">
        <v>34</v>
      </c>
    </row>
    <row r="173" spans="1:19" x14ac:dyDescent="0.25">
      <c r="A173" t="s">
        <v>510</v>
      </c>
      <c r="B173" t="s">
        <v>506</v>
      </c>
      <c r="C173">
        <v>140302</v>
      </c>
      <c r="D173" t="s">
        <v>24</v>
      </c>
      <c r="E173" s="23">
        <v>1917500000</v>
      </c>
      <c r="F173" s="23">
        <v>191750000</v>
      </c>
      <c r="G173" s="23">
        <v>2109250000</v>
      </c>
      <c r="H173" t="s">
        <v>27</v>
      </c>
      <c r="I173" t="s">
        <v>507</v>
      </c>
      <c r="J173" t="s">
        <v>31</v>
      </c>
      <c r="K173" t="s">
        <v>91</v>
      </c>
      <c r="L173" t="s">
        <v>32</v>
      </c>
      <c r="M173" t="s">
        <v>30</v>
      </c>
      <c r="N173" t="s">
        <v>30</v>
      </c>
      <c r="O173" t="s">
        <v>30</v>
      </c>
      <c r="P173" t="s">
        <v>511</v>
      </c>
      <c r="Q173">
        <v>0</v>
      </c>
      <c r="R173" t="s">
        <v>30</v>
      </c>
      <c r="S173" t="s">
        <v>34</v>
      </c>
    </row>
    <row r="174" spans="1:19" x14ac:dyDescent="0.25">
      <c r="A174" t="s">
        <v>505</v>
      </c>
      <c r="B174" t="s">
        <v>512</v>
      </c>
      <c r="C174">
        <v>140302</v>
      </c>
      <c r="D174" t="s">
        <v>24</v>
      </c>
      <c r="E174" s="23">
        <v>940000000</v>
      </c>
      <c r="F174" s="23">
        <v>94000000</v>
      </c>
      <c r="G174" s="23">
        <v>1034000000</v>
      </c>
      <c r="H174" t="s">
        <v>36</v>
      </c>
      <c r="I174" t="s">
        <v>513</v>
      </c>
      <c r="J174" t="s">
        <v>31</v>
      </c>
      <c r="K174" t="s">
        <v>91</v>
      </c>
      <c r="L174" t="s">
        <v>32</v>
      </c>
      <c r="M174" t="s">
        <v>503</v>
      </c>
      <c r="N174" t="s">
        <v>30</v>
      </c>
      <c r="O174" t="s">
        <v>30</v>
      </c>
      <c r="P174" t="s">
        <v>30</v>
      </c>
      <c r="Q174">
        <v>0</v>
      </c>
      <c r="R174" t="s">
        <v>30</v>
      </c>
      <c r="S174" t="s">
        <v>34</v>
      </c>
    </row>
    <row r="175" spans="1:19" x14ac:dyDescent="0.25">
      <c r="A175" t="s">
        <v>514</v>
      </c>
      <c r="B175" t="s">
        <v>515</v>
      </c>
      <c r="C175">
        <v>140302</v>
      </c>
      <c r="D175" t="s">
        <v>24</v>
      </c>
      <c r="E175" s="23">
        <v>1377800000</v>
      </c>
      <c r="F175" s="23">
        <v>137780000</v>
      </c>
      <c r="G175" s="23">
        <v>1515580000</v>
      </c>
      <c r="H175" t="s">
        <v>36</v>
      </c>
      <c r="I175" t="s">
        <v>516</v>
      </c>
      <c r="J175" t="s">
        <v>31</v>
      </c>
      <c r="K175" t="s">
        <v>91</v>
      </c>
      <c r="L175" t="s">
        <v>32</v>
      </c>
      <c r="M175" t="s">
        <v>517</v>
      </c>
      <c r="N175" t="s">
        <v>30</v>
      </c>
      <c r="O175" t="s">
        <v>30</v>
      </c>
      <c r="P175" t="s">
        <v>518</v>
      </c>
      <c r="Q175">
        <v>0</v>
      </c>
      <c r="R175" t="s">
        <v>30</v>
      </c>
      <c r="S175" t="s">
        <v>27</v>
      </c>
    </row>
    <row r="176" spans="1:19" x14ac:dyDescent="0.25">
      <c r="A176" t="s">
        <v>519</v>
      </c>
      <c r="B176" t="s">
        <v>515</v>
      </c>
      <c r="C176">
        <v>140302</v>
      </c>
      <c r="D176" t="s">
        <v>24</v>
      </c>
      <c r="E176" s="23">
        <v>40000000</v>
      </c>
      <c r="F176" s="23">
        <v>4000000</v>
      </c>
      <c r="G176" s="23">
        <v>44000000</v>
      </c>
      <c r="H176" t="s">
        <v>27</v>
      </c>
      <c r="I176" t="s">
        <v>516</v>
      </c>
      <c r="J176" t="s">
        <v>31</v>
      </c>
      <c r="K176" t="s">
        <v>30</v>
      </c>
      <c r="L176" t="s">
        <v>32</v>
      </c>
      <c r="M176" t="s">
        <v>30</v>
      </c>
      <c r="N176" t="s">
        <v>30</v>
      </c>
      <c r="O176" t="s">
        <v>30</v>
      </c>
      <c r="P176" t="s">
        <v>520</v>
      </c>
      <c r="Q176">
        <v>0</v>
      </c>
      <c r="R176" t="s">
        <v>30</v>
      </c>
      <c r="S176" t="s">
        <v>34</v>
      </c>
    </row>
    <row r="177" spans="1:19" x14ac:dyDescent="0.25">
      <c r="A177" t="s">
        <v>219</v>
      </c>
      <c r="B177" t="s">
        <v>499</v>
      </c>
      <c r="C177">
        <v>140302</v>
      </c>
      <c r="D177" t="s">
        <v>24</v>
      </c>
      <c r="E177" s="23">
        <v>5387399420</v>
      </c>
      <c r="F177" s="23">
        <v>538739942</v>
      </c>
      <c r="G177" s="23">
        <v>5926139362</v>
      </c>
      <c r="H177" t="s">
        <v>36</v>
      </c>
      <c r="I177" t="s">
        <v>500</v>
      </c>
      <c r="J177" t="s">
        <v>31</v>
      </c>
      <c r="K177" t="s">
        <v>91</v>
      </c>
      <c r="L177" t="s">
        <v>32</v>
      </c>
      <c r="M177" t="s">
        <v>213</v>
      </c>
      <c r="N177" t="s">
        <v>30</v>
      </c>
      <c r="O177" t="s">
        <v>30</v>
      </c>
      <c r="P177" t="s">
        <v>498</v>
      </c>
      <c r="Q177">
        <v>0</v>
      </c>
      <c r="R177" t="s">
        <v>30</v>
      </c>
      <c r="S177" t="s">
        <v>42</v>
      </c>
    </row>
    <row r="178" spans="1:19" x14ac:dyDescent="0.25">
      <c r="A178" t="s">
        <v>232</v>
      </c>
      <c r="B178" t="s">
        <v>496</v>
      </c>
      <c r="C178">
        <v>140302</v>
      </c>
      <c r="D178" t="s">
        <v>24</v>
      </c>
      <c r="E178" s="23">
        <v>4798213463</v>
      </c>
      <c r="F178" s="23">
        <v>479821346</v>
      </c>
      <c r="G178" s="23">
        <v>5278034809</v>
      </c>
      <c r="H178" t="s">
        <v>36</v>
      </c>
      <c r="I178" t="s">
        <v>521</v>
      </c>
      <c r="J178" t="s">
        <v>31</v>
      </c>
      <c r="K178" t="s">
        <v>91</v>
      </c>
      <c r="L178" t="s">
        <v>32</v>
      </c>
      <c r="M178" t="s">
        <v>213</v>
      </c>
      <c r="N178" t="s">
        <v>30</v>
      </c>
      <c r="O178" t="s">
        <v>30</v>
      </c>
      <c r="P178" t="s">
        <v>498</v>
      </c>
      <c r="Q178">
        <v>0</v>
      </c>
      <c r="R178" t="s">
        <v>30</v>
      </c>
      <c r="S178" t="s">
        <v>42</v>
      </c>
    </row>
    <row r="179" spans="1:19" x14ac:dyDescent="0.25">
      <c r="A179" t="s">
        <v>522</v>
      </c>
      <c r="B179" t="s">
        <v>406</v>
      </c>
      <c r="C179">
        <v>140303</v>
      </c>
      <c r="D179" t="s">
        <v>127</v>
      </c>
      <c r="E179" s="23">
        <v>1626140606</v>
      </c>
      <c r="F179" s="23">
        <v>162614060</v>
      </c>
      <c r="G179" s="23">
        <v>1788754666</v>
      </c>
      <c r="H179" t="s">
        <v>27</v>
      </c>
      <c r="I179" t="s">
        <v>523</v>
      </c>
      <c r="J179" t="s">
        <v>31</v>
      </c>
      <c r="K179" t="s">
        <v>30</v>
      </c>
      <c r="L179" t="s">
        <v>32</v>
      </c>
      <c r="M179" t="s">
        <v>30</v>
      </c>
      <c r="N179" t="s">
        <v>406</v>
      </c>
      <c r="O179" t="s">
        <v>415</v>
      </c>
      <c r="P179" t="s">
        <v>524</v>
      </c>
      <c r="Q179">
        <v>0</v>
      </c>
      <c r="R179" t="s">
        <v>344</v>
      </c>
      <c r="S179" t="s">
        <v>34</v>
      </c>
    </row>
    <row r="180" spans="1:19" x14ac:dyDescent="0.25">
      <c r="A180" t="s">
        <v>525</v>
      </c>
      <c r="B180" t="s">
        <v>406</v>
      </c>
      <c r="C180">
        <v>140303</v>
      </c>
      <c r="D180" t="s">
        <v>127</v>
      </c>
      <c r="E180" s="23">
        <v>925000000</v>
      </c>
      <c r="F180" s="23">
        <v>92500000</v>
      </c>
      <c r="G180" s="23">
        <v>1017500000</v>
      </c>
      <c r="H180" t="s">
        <v>36</v>
      </c>
      <c r="I180" t="s">
        <v>526</v>
      </c>
      <c r="J180" t="s">
        <v>31</v>
      </c>
      <c r="K180" t="s">
        <v>91</v>
      </c>
      <c r="L180" t="s">
        <v>228</v>
      </c>
      <c r="M180" t="s">
        <v>527</v>
      </c>
      <c r="N180" t="s">
        <v>406</v>
      </c>
      <c r="O180" t="s">
        <v>419</v>
      </c>
      <c r="P180" t="s">
        <v>528</v>
      </c>
      <c r="Q180">
        <v>0</v>
      </c>
      <c r="R180" t="s">
        <v>344</v>
      </c>
      <c r="S180" t="s">
        <v>63</v>
      </c>
    </row>
    <row r="181" spans="1:19" x14ac:dyDescent="0.25">
      <c r="A181" t="s">
        <v>529</v>
      </c>
      <c r="B181" t="s">
        <v>530</v>
      </c>
      <c r="C181">
        <v>140303</v>
      </c>
      <c r="D181" t="s">
        <v>24</v>
      </c>
      <c r="E181" s="23">
        <v>833490000</v>
      </c>
      <c r="F181" s="23">
        <v>83349000</v>
      </c>
      <c r="G181" s="23">
        <v>916839000</v>
      </c>
      <c r="H181" t="s">
        <v>27</v>
      </c>
      <c r="I181" t="s">
        <v>531</v>
      </c>
      <c r="J181" t="s">
        <v>31</v>
      </c>
      <c r="K181" t="s">
        <v>30</v>
      </c>
      <c r="L181" t="s">
        <v>32</v>
      </c>
      <c r="M181" t="s">
        <v>30</v>
      </c>
      <c r="N181" t="s">
        <v>30</v>
      </c>
      <c r="O181" t="s">
        <v>30</v>
      </c>
      <c r="P181" t="s">
        <v>532</v>
      </c>
      <c r="Q181">
        <v>0</v>
      </c>
      <c r="R181" t="s">
        <v>30</v>
      </c>
      <c r="S181" t="s">
        <v>34</v>
      </c>
    </row>
    <row r="182" spans="1:19" x14ac:dyDescent="0.25">
      <c r="A182" t="s">
        <v>533</v>
      </c>
      <c r="B182" t="s">
        <v>534</v>
      </c>
      <c r="C182">
        <v>140303</v>
      </c>
      <c r="D182" t="s">
        <v>24</v>
      </c>
      <c r="E182" s="23">
        <v>832000000</v>
      </c>
      <c r="F182" s="23">
        <v>83200000</v>
      </c>
      <c r="G182" s="23">
        <v>915200000</v>
      </c>
      <c r="H182" t="s">
        <v>27</v>
      </c>
      <c r="I182" t="s">
        <v>535</v>
      </c>
      <c r="J182" t="s">
        <v>31</v>
      </c>
      <c r="K182" t="s">
        <v>30</v>
      </c>
      <c r="L182" t="s">
        <v>32</v>
      </c>
      <c r="M182" t="s">
        <v>30</v>
      </c>
      <c r="N182" t="s">
        <v>30</v>
      </c>
      <c r="O182" t="s">
        <v>30</v>
      </c>
      <c r="P182" t="s">
        <v>536</v>
      </c>
      <c r="Q182">
        <v>0</v>
      </c>
      <c r="R182" t="s">
        <v>30</v>
      </c>
      <c r="S182" t="s">
        <v>34</v>
      </c>
    </row>
    <row r="183" spans="1:19" x14ac:dyDescent="0.25">
      <c r="A183" t="s">
        <v>537</v>
      </c>
      <c r="B183" t="s">
        <v>406</v>
      </c>
      <c r="C183">
        <v>140303</v>
      </c>
      <c r="D183" t="s">
        <v>127</v>
      </c>
      <c r="E183" s="23">
        <v>2559170000</v>
      </c>
      <c r="F183" s="23">
        <v>255917000</v>
      </c>
      <c r="G183" s="23">
        <v>2815087000</v>
      </c>
      <c r="H183" t="s">
        <v>27</v>
      </c>
      <c r="I183" t="s">
        <v>538</v>
      </c>
      <c r="J183" t="s">
        <v>31</v>
      </c>
      <c r="K183" t="s">
        <v>30</v>
      </c>
      <c r="L183" t="s">
        <v>32</v>
      </c>
      <c r="M183" t="s">
        <v>30</v>
      </c>
      <c r="N183" t="s">
        <v>406</v>
      </c>
      <c r="O183" t="s">
        <v>449</v>
      </c>
      <c r="P183" t="s">
        <v>539</v>
      </c>
      <c r="Q183">
        <v>0</v>
      </c>
      <c r="R183" t="s">
        <v>344</v>
      </c>
      <c r="S183" t="s">
        <v>34</v>
      </c>
    </row>
    <row r="184" spans="1:19" x14ac:dyDescent="0.25">
      <c r="A184" t="s">
        <v>540</v>
      </c>
      <c r="B184" t="s">
        <v>406</v>
      </c>
      <c r="C184">
        <v>140303</v>
      </c>
      <c r="D184" t="s">
        <v>127</v>
      </c>
      <c r="E184" s="23">
        <v>2325000000</v>
      </c>
      <c r="F184" s="23">
        <v>232500000</v>
      </c>
      <c r="G184" s="23">
        <v>2557500000</v>
      </c>
      <c r="H184" t="s">
        <v>27</v>
      </c>
      <c r="I184" t="s">
        <v>541</v>
      </c>
      <c r="J184" t="s">
        <v>31</v>
      </c>
      <c r="K184" t="s">
        <v>30</v>
      </c>
      <c r="L184" t="s">
        <v>32</v>
      </c>
      <c r="M184" t="s">
        <v>30</v>
      </c>
      <c r="N184" t="s">
        <v>406</v>
      </c>
      <c r="O184" t="s">
        <v>408</v>
      </c>
      <c r="P184" t="s">
        <v>542</v>
      </c>
      <c r="Q184">
        <v>0</v>
      </c>
      <c r="R184" t="s">
        <v>344</v>
      </c>
      <c r="S184" t="s">
        <v>34</v>
      </c>
    </row>
    <row r="185" spans="1:19" x14ac:dyDescent="0.25">
      <c r="A185" t="s">
        <v>543</v>
      </c>
      <c r="B185" t="s">
        <v>406</v>
      </c>
      <c r="C185">
        <v>140303</v>
      </c>
      <c r="D185" t="s">
        <v>127</v>
      </c>
      <c r="E185" s="23">
        <v>1800000000</v>
      </c>
      <c r="F185" s="23">
        <v>180000000</v>
      </c>
      <c r="G185" s="23">
        <v>1980000000</v>
      </c>
      <c r="H185" t="s">
        <v>42</v>
      </c>
      <c r="I185" t="s">
        <v>541</v>
      </c>
      <c r="J185" t="s">
        <v>31</v>
      </c>
      <c r="K185" t="s">
        <v>30</v>
      </c>
      <c r="L185" t="s">
        <v>32</v>
      </c>
      <c r="M185" t="s">
        <v>30</v>
      </c>
      <c r="N185" t="s">
        <v>406</v>
      </c>
      <c r="O185" t="s">
        <v>403</v>
      </c>
      <c r="P185" t="s">
        <v>544</v>
      </c>
      <c r="Q185">
        <v>0</v>
      </c>
      <c r="R185" t="s">
        <v>344</v>
      </c>
      <c r="S185" t="s">
        <v>34</v>
      </c>
    </row>
    <row r="186" spans="1:19" x14ac:dyDescent="0.25">
      <c r="A186" t="s">
        <v>545</v>
      </c>
      <c r="B186" t="s">
        <v>546</v>
      </c>
      <c r="C186">
        <v>140303</v>
      </c>
      <c r="D186" t="s">
        <v>24</v>
      </c>
      <c r="E186" s="23">
        <v>1330000000</v>
      </c>
      <c r="F186" s="23">
        <v>133000000</v>
      </c>
      <c r="G186" s="23">
        <v>1463000000</v>
      </c>
      <c r="H186" t="s">
        <v>36</v>
      </c>
      <c r="I186" t="s">
        <v>547</v>
      </c>
      <c r="J186" t="s">
        <v>31</v>
      </c>
      <c r="K186" t="s">
        <v>91</v>
      </c>
      <c r="L186" t="s">
        <v>32</v>
      </c>
      <c r="M186" t="s">
        <v>548</v>
      </c>
      <c r="N186" t="s">
        <v>30</v>
      </c>
      <c r="O186" t="s">
        <v>30</v>
      </c>
      <c r="P186" t="s">
        <v>549</v>
      </c>
      <c r="Q186">
        <v>0</v>
      </c>
      <c r="R186" t="s">
        <v>30</v>
      </c>
      <c r="S186" t="s">
        <v>63</v>
      </c>
    </row>
    <row r="187" spans="1:19" x14ac:dyDescent="0.25">
      <c r="A187" t="s">
        <v>550</v>
      </c>
      <c r="B187" t="s">
        <v>546</v>
      </c>
      <c r="C187">
        <v>140303</v>
      </c>
      <c r="D187" t="s">
        <v>24</v>
      </c>
      <c r="E187" s="23">
        <v>1330000000</v>
      </c>
      <c r="F187" s="23">
        <v>133000000</v>
      </c>
      <c r="G187" s="23">
        <v>1463000000</v>
      </c>
      <c r="H187" t="s">
        <v>36</v>
      </c>
      <c r="I187" t="s">
        <v>551</v>
      </c>
      <c r="J187" t="s">
        <v>31</v>
      </c>
      <c r="K187" t="s">
        <v>91</v>
      </c>
      <c r="L187" t="s">
        <v>32</v>
      </c>
      <c r="M187" t="s">
        <v>548</v>
      </c>
      <c r="N187" t="s">
        <v>30</v>
      </c>
      <c r="O187" t="s">
        <v>30</v>
      </c>
      <c r="P187" t="s">
        <v>549</v>
      </c>
      <c r="Q187">
        <v>0</v>
      </c>
      <c r="R187" t="s">
        <v>30</v>
      </c>
      <c r="S187" t="s">
        <v>63</v>
      </c>
    </row>
    <row r="188" spans="1:19" x14ac:dyDescent="0.25">
      <c r="A188" t="s">
        <v>552</v>
      </c>
      <c r="B188" t="s">
        <v>546</v>
      </c>
      <c r="C188">
        <v>140303</v>
      </c>
      <c r="D188" t="s">
        <v>24</v>
      </c>
      <c r="E188" s="23">
        <v>1330000000</v>
      </c>
      <c r="F188" s="23">
        <v>133000000</v>
      </c>
      <c r="G188" s="23">
        <v>1463000000</v>
      </c>
      <c r="H188" t="s">
        <v>36</v>
      </c>
      <c r="I188" t="s">
        <v>553</v>
      </c>
      <c r="J188" t="s">
        <v>31</v>
      </c>
      <c r="K188" t="s">
        <v>91</v>
      </c>
      <c r="L188" t="s">
        <v>32</v>
      </c>
      <c r="M188" t="s">
        <v>548</v>
      </c>
      <c r="N188" t="s">
        <v>30</v>
      </c>
      <c r="O188" t="s">
        <v>30</v>
      </c>
      <c r="P188" t="s">
        <v>549</v>
      </c>
      <c r="Q188">
        <v>0</v>
      </c>
      <c r="R188" t="s">
        <v>30</v>
      </c>
      <c r="S188" t="s">
        <v>63</v>
      </c>
    </row>
    <row r="189" spans="1:19" x14ac:dyDescent="0.25">
      <c r="A189" t="s">
        <v>554</v>
      </c>
      <c r="B189" t="s">
        <v>546</v>
      </c>
      <c r="C189">
        <v>140303</v>
      </c>
      <c r="D189" t="s">
        <v>24</v>
      </c>
      <c r="E189" s="23">
        <v>280000000</v>
      </c>
      <c r="F189" s="23">
        <v>28000000</v>
      </c>
      <c r="G189" s="23">
        <v>308000000</v>
      </c>
      <c r="H189" t="s">
        <v>36</v>
      </c>
      <c r="I189" t="s">
        <v>555</v>
      </c>
      <c r="J189" t="s">
        <v>31</v>
      </c>
      <c r="K189" t="s">
        <v>91</v>
      </c>
      <c r="L189" t="s">
        <v>32</v>
      </c>
      <c r="M189" t="s">
        <v>548</v>
      </c>
      <c r="N189" t="s">
        <v>30</v>
      </c>
      <c r="O189" t="s">
        <v>30</v>
      </c>
      <c r="P189" t="s">
        <v>549</v>
      </c>
      <c r="Q189">
        <v>0</v>
      </c>
      <c r="R189" t="s">
        <v>30</v>
      </c>
      <c r="S189" t="s">
        <v>63</v>
      </c>
    </row>
    <row r="190" spans="1:19" x14ac:dyDescent="0.25">
      <c r="A190" t="s">
        <v>556</v>
      </c>
      <c r="B190" t="s">
        <v>546</v>
      </c>
      <c r="C190">
        <v>140303</v>
      </c>
      <c r="D190" t="s">
        <v>24</v>
      </c>
      <c r="E190" s="23">
        <v>825000000</v>
      </c>
      <c r="F190" s="23">
        <v>82500000</v>
      </c>
      <c r="G190" s="23">
        <v>907500000</v>
      </c>
      <c r="H190" t="s">
        <v>36</v>
      </c>
      <c r="I190" t="s">
        <v>557</v>
      </c>
      <c r="J190" t="s">
        <v>31</v>
      </c>
      <c r="K190" t="s">
        <v>91</v>
      </c>
      <c r="L190" t="s">
        <v>32</v>
      </c>
      <c r="M190" t="s">
        <v>548</v>
      </c>
      <c r="N190" t="s">
        <v>30</v>
      </c>
      <c r="O190" t="s">
        <v>30</v>
      </c>
      <c r="P190" t="s">
        <v>549</v>
      </c>
      <c r="Q190">
        <v>0</v>
      </c>
      <c r="R190" t="s">
        <v>30</v>
      </c>
      <c r="S190" t="s">
        <v>63</v>
      </c>
    </row>
    <row r="191" spans="1:19" x14ac:dyDescent="0.25">
      <c r="A191" t="s">
        <v>558</v>
      </c>
      <c r="B191" t="s">
        <v>546</v>
      </c>
      <c r="C191">
        <v>140303</v>
      </c>
      <c r="D191" t="s">
        <v>24</v>
      </c>
      <c r="E191" s="23">
        <v>1330000000</v>
      </c>
      <c r="F191" s="23">
        <v>133000000</v>
      </c>
      <c r="G191" s="23">
        <v>1463000000</v>
      </c>
      <c r="H191" t="s">
        <v>36</v>
      </c>
      <c r="I191" t="s">
        <v>553</v>
      </c>
      <c r="J191" t="s">
        <v>31</v>
      </c>
      <c r="K191" t="s">
        <v>91</v>
      </c>
      <c r="L191" t="s">
        <v>32</v>
      </c>
      <c r="M191" t="s">
        <v>548</v>
      </c>
      <c r="N191" t="s">
        <v>30</v>
      </c>
      <c r="O191" t="s">
        <v>30</v>
      </c>
      <c r="P191" t="s">
        <v>549</v>
      </c>
      <c r="Q191">
        <v>0</v>
      </c>
      <c r="R191" t="s">
        <v>30</v>
      </c>
      <c r="S191" t="s">
        <v>63</v>
      </c>
    </row>
    <row r="192" spans="1:19" x14ac:dyDescent="0.25">
      <c r="A192" t="s">
        <v>559</v>
      </c>
      <c r="B192" t="s">
        <v>560</v>
      </c>
      <c r="C192">
        <v>140303</v>
      </c>
      <c r="D192" t="s">
        <v>24</v>
      </c>
      <c r="E192" s="23">
        <v>656000000</v>
      </c>
      <c r="F192" s="23">
        <v>65600000</v>
      </c>
      <c r="G192" s="23">
        <v>721600000</v>
      </c>
      <c r="H192" t="s">
        <v>36</v>
      </c>
      <c r="I192" t="s">
        <v>561</v>
      </c>
      <c r="J192" t="s">
        <v>31</v>
      </c>
      <c r="K192" t="s">
        <v>91</v>
      </c>
      <c r="L192" t="s">
        <v>32</v>
      </c>
      <c r="M192" t="s">
        <v>562</v>
      </c>
      <c r="N192" t="s">
        <v>30</v>
      </c>
      <c r="O192" t="s">
        <v>30</v>
      </c>
      <c r="P192" t="s">
        <v>563</v>
      </c>
      <c r="Q192">
        <v>0</v>
      </c>
      <c r="R192" t="s">
        <v>30</v>
      </c>
      <c r="S192" t="s">
        <v>63</v>
      </c>
    </row>
    <row r="193" spans="1:19" x14ac:dyDescent="0.25">
      <c r="A193" t="s">
        <v>564</v>
      </c>
      <c r="B193" t="s">
        <v>546</v>
      </c>
      <c r="C193">
        <v>140303</v>
      </c>
      <c r="D193" t="s">
        <v>24</v>
      </c>
      <c r="E193" s="23">
        <v>1350000000</v>
      </c>
      <c r="F193" s="23">
        <v>135000000</v>
      </c>
      <c r="G193" s="23">
        <v>1485000000</v>
      </c>
      <c r="H193" t="s">
        <v>36</v>
      </c>
      <c r="I193" t="s">
        <v>565</v>
      </c>
      <c r="J193" t="s">
        <v>31</v>
      </c>
      <c r="K193" t="s">
        <v>91</v>
      </c>
      <c r="L193" t="s">
        <v>32</v>
      </c>
      <c r="M193" t="s">
        <v>548</v>
      </c>
      <c r="N193" t="s">
        <v>30</v>
      </c>
      <c r="O193" t="s">
        <v>30</v>
      </c>
      <c r="P193" t="s">
        <v>549</v>
      </c>
      <c r="Q193">
        <v>0</v>
      </c>
      <c r="R193" t="s">
        <v>30</v>
      </c>
      <c r="S193" t="s">
        <v>63</v>
      </c>
    </row>
    <row r="194" spans="1:19" x14ac:dyDescent="0.25">
      <c r="A194" t="s">
        <v>566</v>
      </c>
      <c r="B194" t="s">
        <v>567</v>
      </c>
      <c r="C194">
        <v>140303</v>
      </c>
      <c r="D194" t="s">
        <v>24</v>
      </c>
      <c r="E194" s="23">
        <v>370000000</v>
      </c>
      <c r="F194" s="23">
        <v>37000000</v>
      </c>
      <c r="G194" s="23">
        <v>407000000</v>
      </c>
      <c r="H194" t="s">
        <v>36</v>
      </c>
      <c r="I194" t="s">
        <v>568</v>
      </c>
      <c r="J194" t="s">
        <v>31</v>
      </c>
      <c r="K194" t="s">
        <v>91</v>
      </c>
      <c r="L194" t="s">
        <v>32</v>
      </c>
      <c r="M194" t="s">
        <v>569</v>
      </c>
      <c r="N194" t="s">
        <v>30</v>
      </c>
      <c r="O194" t="s">
        <v>30</v>
      </c>
      <c r="P194" t="s">
        <v>570</v>
      </c>
      <c r="Q194">
        <v>0</v>
      </c>
      <c r="R194" t="s">
        <v>30</v>
      </c>
      <c r="S194" t="s">
        <v>63</v>
      </c>
    </row>
    <row r="195" spans="1:19" x14ac:dyDescent="0.25">
      <c r="A195" t="s">
        <v>571</v>
      </c>
      <c r="B195" t="s">
        <v>572</v>
      </c>
      <c r="C195">
        <v>140303</v>
      </c>
      <c r="D195" t="s">
        <v>24</v>
      </c>
      <c r="E195" s="23">
        <v>900000000</v>
      </c>
      <c r="F195" s="23">
        <v>90000000</v>
      </c>
      <c r="G195" s="23">
        <v>990000000</v>
      </c>
      <c r="H195" t="s">
        <v>36</v>
      </c>
      <c r="I195" t="s">
        <v>573</v>
      </c>
      <c r="J195" t="s">
        <v>31</v>
      </c>
      <c r="K195" t="s">
        <v>91</v>
      </c>
      <c r="L195" t="s">
        <v>32</v>
      </c>
      <c r="M195" t="s">
        <v>574</v>
      </c>
      <c r="N195" t="s">
        <v>30</v>
      </c>
      <c r="O195" t="s">
        <v>30</v>
      </c>
      <c r="P195" t="s">
        <v>549</v>
      </c>
      <c r="Q195">
        <v>0</v>
      </c>
      <c r="R195" t="s">
        <v>30</v>
      </c>
      <c r="S195" t="s">
        <v>63</v>
      </c>
    </row>
    <row r="196" spans="1:19" x14ac:dyDescent="0.25">
      <c r="A196" t="s">
        <v>575</v>
      </c>
      <c r="B196" t="s">
        <v>576</v>
      </c>
      <c r="C196">
        <v>140303</v>
      </c>
      <c r="D196" t="s">
        <v>24</v>
      </c>
      <c r="E196" s="23">
        <v>4754193156</v>
      </c>
      <c r="F196" s="23">
        <v>475419315</v>
      </c>
      <c r="G196" s="23">
        <v>5229612471</v>
      </c>
      <c r="H196" t="s">
        <v>36</v>
      </c>
      <c r="I196" t="s">
        <v>577</v>
      </c>
      <c r="J196" t="s">
        <v>31</v>
      </c>
      <c r="K196" t="s">
        <v>91</v>
      </c>
      <c r="L196" t="s">
        <v>32</v>
      </c>
      <c r="M196" t="s">
        <v>578</v>
      </c>
      <c r="N196" t="s">
        <v>30</v>
      </c>
      <c r="O196" t="s">
        <v>30</v>
      </c>
      <c r="P196" t="s">
        <v>579</v>
      </c>
      <c r="Q196">
        <v>0</v>
      </c>
      <c r="R196" t="s">
        <v>30</v>
      </c>
      <c r="S196" t="s">
        <v>27</v>
      </c>
    </row>
    <row r="197" spans="1:19" x14ac:dyDescent="0.25">
      <c r="A197" t="s">
        <v>580</v>
      </c>
      <c r="B197" t="s">
        <v>572</v>
      </c>
      <c r="C197">
        <v>140303</v>
      </c>
      <c r="D197" t="s">
        <v>24</v>
      </c>
      <c r="E197" s="23">
        <v>900000000</v>
      </c>
      <c r="F197" s="23">
        <v>90000000</v>
      </c>
      <c r="G197" s="23">
        <v>990000000</v>
      </c>
      <c r="H197" t="s">
        <v>36</v>
      </c>
      <c r="I197" t="s">
        <v>573</v>
      </c>
      <c r="J197" t="s">
        <v>31</v>
      </c>
      <c r="K197" t="s">
        <v>91</v>
      </c>
      <c r="L197" t="s">
        <v>32</v>
      </c>
      <c r="M197" t="s">
        <v>574</v>
      </c>
      <c r="N197" t="s">
        <v>30</v>
      </c>
      <c r="O197" t="s">
        <v>30</v>
      </c>
      <c r="P197" t="s">
        <v>549</v>
      </c>
      <c r="Q197">
        <v>0</v>
      </c>
      <c r="R197" t="s">
        <v>30</v>
      </c>
      <c r="S197" t="s">
        <v>63</v>
      </c>
    </row>
    <row r="198" spans="1:19" x14ac:dyDescent="0.25">
      <c r="A198" t="s">
        <v>581</v>
      </c>
      <c r="B198" t="s">
        <v>572</v>
      </c>
      <c r="C198">
        <v>140303</v>
      </c>
      <c r="D198" t="s">
        <v>24</v>
      </c>
      <c r="E198" s="23">
        <v>900000000</v>
      </c>
      <c r="F198" s="23">
        <v>90000000</v>
      </c>
      <c r="G198" s="23">
        <v>990000000</v>
      </c>
      <c r="H198" t="s">
        <v>36</v>
      </c>
      <c r="I198" t="s">
        <v>582</v>
      </c>
      <c r="J198" t="s">
        <v>31</v>
      </c>
      <c r="K198" t="s">
        <v>91</v>
      </c>
      <c r="L198" t="s">
        <v>32</v>
      </c>
      <c r="M198" t="s">
        <v>574</v>
      </c>
      <c r="N198" t="s">
        <v>30</v>
      </c>
      <c r="O198" t="s">
        <v>30</v>
      </c>
      <c r="P198" t="s">
        <v>549</v>
      </c>
      <c r="Q198">
        <v>0</v>
      </c>
      <c r="R198" t="s">
        <v>30</v>
      </c>
      <c r="S198" t="s">
        <v>63</v>
      </c>
    </row>
    <row r="199" spans="1:19" x14ac:dyDescent="0.25">
      <c r="A199" t="s">
        <v>583</v>
      </c>
      <c r="B199" t="s">
        <v>572</v>
      </c>
      <c r="C199">
        <v>140303</v>
      </c>
      <c r="D199" t="s">
        <v>24</v>
      </c>
      <c r="E199" s="23">
        <v>630000000</v>
      </c>
      <c r="F199" s="23">
        <v>63000000</v>
      </c>
      <c r="G199" s="23">
        <v>693000000</v>
      </c>
      <c r="H199" t="s">
        <v>36</v>
      </c>
      <c r="I199" t="s">
        <v>584</v>
      </c>
      <c r="J199" t="s">
        <v>31</v>
      </c>
      <c r="K199" t="s">
        <v>91</v>
      </c>
      <c r="L199" t="s">
        <v>32</v>
      </c>
      <c r="M199" t="s">
        <v>574</v>
      </c>
      <c r="N199" t="s">
        <v>30</v>
      </c>
      <c r="O199" t="s">
        <v>30</v>
      </c>
      <c r="P199" t="s">
        <v>549</v>
      </c>
      <c r="Q199">
        <v>0</v>
      </c>
      <c r="R199" t="s">
        <v>30</v>
      </c>
      <c r="S199" t="s">
        <v>63</v>
      </c>
    </row>
    <row r="200" spans="1:19" x14ac:dyDescent="0.25">
      <c r="A200" t="s">
        <v>585</v>
      </c>
      <c r="B200" t="s">
        <v>572</v>
      </c>
      <c r="C200">
        <v>140303</v>
      </c>
      <c r="D200" t="s">
        <v>24</v>
      </c>
      <c r="E200" s="23">
        <v>1722000000</v>
      </c>
      <c r="F200" s="23">
        <v>172200000</v>
      </c>
      <c r="G200" s="23">
        <v>1894200000</v>
      </c>
      <c r="H200" t="s">
        <v>27</v>
      </c>
      <c r="I200" t="s">
        <v>586</v>
      </c>
      <c r="J200" t="s">
        <v>31</v>
      </c>
      <c r="K200" t="s">
        <v>30</v>
      </c>
      <c r="L200" t="s">
        <v>32</v>
      </c>
      <c r="M200" t="s">
        <v>30</v>
      </c>
      <c r="N200" t="s">
        <v>30</v>
      </c>
      <c r="O200" t="s">
        <v>30</v>
      </c>
      <c r="P200" t="s">
        <v>587</v>
      </c>
      <c r="Q200">
        <v>0</v>
      </c>
      <c r="R200" t="s">
        <v>30</v>
      </c>
      <c r="S200" t="s">
        <v>34</v>
      </c>
    </row>
    <row r="201" spans="1:19" x14ac:dyDescent="0.25">
      <c r="A201" t="s">
        <v>588</v>
      </c>
      <c r="B201" t="s">
        <v>406</v>
      </c>
      <c r="C201">
        <v>140303</v>
      </c>
      <c r="D201" t="s">
        <v>127</v>
      </c>
      <c r="E201" s="23">
        <v>2665000000</v>
      </c>
      <c r="F201" s="23">
        <v>266500000</v>
      </c>
      <c r="G201" s="23">
        <v>2931500000</v>
      </c>
      <c r="H201" t="s">
        <v>42</v>
      </c>
      <c r="I201" t="s">
        <v>586</v>
      </c>
      <c r="J201" t="s">
        <v>31</v>
      </c>
      <c r="K201" t="s">
        <v>30</v>
      </c>
      <c r="L201" t="s">
        <v>32</v>
      </c>
      <c r="M201" t="s">
        <v>30</v>
      </c>
      <c r="N201" t="s">
        <v>406</v>
      </c>
      <c r="O201" t="s">
        <v>492</v>
      </c>
      <c r="P201" t="s">
        <v>544</v>
      </c>
      <c r="Q201">
        <v>0</v>
      </c>
      <c r="R201" t="s">
        <v>344</v>
      </c>
      <c r="S201" t="s">
        <v>34</v>
      </c>
    </row>
    <row r="202" spans="1:19" x14ac:dyDescent="0.25">
      <c r="A202" t="s">
        <v>589</v>
      </c>
      <c r="B202" t="s">
        <v>590</v>
      </c>
      <c r="C202">
        <v>140303</v>
      </c>
      <c r="D202" t="s">
        <v>24</v>
      </c>
      <c r="E202" s="23">
        <v>2275000000</v>
      </c>
      <c r="F202" s="23">
        <v>227500000</v>
      </c>
      <c r="G202" s="23">
        <v>2502500000</v>
      </c>
      <c r="H202" t="s">
        <v>36</v>
      </c>
      <c r="I202" t="s">
        <v>591</v>
      </c>
      <c r="J202" t="s">
        <v>31</v>
      </c>
      <c r="K202" t="s">
        <v>91</v>
      </c>
      <c r="L202" t="s">
        <v>32</v>
      </c>
      <c r="M202" t="s">
        <v>562</v>
      </c>
      <c r="N202" t="s">
        <v>30</v>
      </c>
      <c r="O202" t="s">
        <v>30</v>
      </c>
      <c r="P202" t="s">
        <v>592</v>
      </c>
      <c r="Q202">
        <v>0</v>
      </c>
      <c r="R202" t="s">
        <v>30</v>
      </c>
      <c r="S202" t="s">
        <v>63</v>
      </c>
    </row>
    <row r="203" spans="1:19" x14ac:dyDescent="0.25">
      <c r="A203" t="s">
        <v>593</v>
      </c>
      <c r="B203" t="s">
        <v>594</v>
      </c>
      <c r="C203">
        <v>140303</v>
      </c>
      <c r="D203" t="s">
        <v>24</v>
      </c>
      <c r="E203" s="23">
        <v>630000000</v>
      </c>
      <c r="F203" s="23">
        <v>63000000</v>
      </c>
      <c r="G203" s="23">
        <v>693000000</v>
      </c>
      <c r="H203" t="s">
        <v>36</v>
      </c>
      <c r="I203" t="s">
        <v>595</v>
      </c>
      <c r="J203" t="s">
        <v>31</v>
      </c>
      <c r="K203" t="s">
        <v>91</v>
      </c>
      <c r="L203" t="s">
        <v>32</v>
      </c>
      <c r="M203" t="s">
        <v>562</v>
      </c>
      <c r="N203" t="s">
        <v>30</v>
      </c>
      <c r="O203" t="s">
        <v>30</v>
      </c>
      <c r="P203" t="s">
        <v>596</v>
      </c>
      <c r="Q203">
        <v>0</v>
      </c>
      <c r="R203" t="s">
        <v>30</v>
      </c>
      <c r="S203" t="s">
        <v>63</v>
      </c>
    </row>
    <row r="204" spans="1:19" x14ac:dyDescent="0.25">
      <c r="A204" t="s">
        <v>597</v>
      </c>
      <c r="B204" t="s">
        <v>594</v>
      </c>
      <c r="C204">
        <v>140303</v>
      </c>
      <c r="D204" t="s">
        <v>24</v>
      </c>
      <c r="E204" s="23">
        <v>1330000000</v>
      </c>
      <c r="F204" s="23">
        <v>133000000</v>
      </c>
      <c r="G204" s="23">
        <v>1463000000</v>
      </c>
      <c r="H204" t="s">
        <v>36</v>
      </c>
      <c r="I204" t="s">
        <v>598</v>
      </c>
      <c r="J204" t="s">
        <v>31</v>
      </c>
      <c r="K204" t="s">
        <v>91</v>
      </c>
      <c r="L204" t="s">
        <v>32</v>
      </c>
      <c r="M204" t="s">
        <v>562</v>
      </c>
      <c r="N204" t="s">
        <v>30</v>
      </c>
      <c r="O204" t="s">
        <v>30</v>
      </c>
      <c r="P204" t="s">
        <v>599</v>
      </c>
      <c r="Q204">
        <v>0</v>
      </c>
      <c r="R204" t="s">
        <v>30</v>
      </c>
      <c r="S204" t="s">
        <v>63</v>
      </c>
    </row>
    <row r="205" spans="1:19" x14ac:dyDescent="0.25">
      <c r="A205" t="s">
        <v>600</v>
      </c>
      <c r="B205" t="s">
        <v>594</v>
      </c>
      <c r="C205">
        <v>140303</v>
      </c>
      <c r="D205" t="s">
        <v>24</v>
      </c>
      <c r="E205" s="23">
        <v>900000000</v>
      </c>
      <c r="F205" s="23">
        <v>90000000</v>
      </c>
      <c r="G205" s="23">
        <v>990000000</v>
      </c>
      <c r="H205" t="s">
        <v>36</v>
      </c>
      <c r="I205" t="s">
        <v>595</v>
      </c>
      <c r="J205" t="s">
        <v>31</v>
      </c>
      <c r="K205" t="s">
        <v>91</v>
      </c>
      <c r="L205" t="s">
        <v>32</v>
      </c>
      <c r="M205" t="s">
        <v>562</v>
      </c>
      <c r="N205" t="s">
        <v>30</v>
      </c>
      <c r="O205" t="s">
        <v>30</v>
      </c>
      <c r="P205" t="s">
        <v>601</v>
      </c>
      <c r="Q205">
        <v>0</v>
      </c>
      <c r="R205" t="s">
        <v>30</v>
      </c>
      <c r="S205" t="s">
        <v>63</v>
      </c>
    </row>
    <row r="206" spans="1:19" x14ac:dyDescent="0.25">
      <c r="A206" t="s">
        <v>602</v>
      </c>
      <c r="B206" t="s">
        <v>594</v>
      </c>
      <c r="C206">
        <v>140303</v>
      </c>
      <c r="D206" t="s">
        <v>24</v>
      </c>
      <c r="E206" s="23">
        <v>280000000</v>
      </c>
      <c r="F206" s="23">
        <v>28000000</v>
      </c>
      <c r="G206" s="23">
        <v>308000000</v>
      </c>
      <c r="H206" t="s">
        <v>36</v>
      </c>
      <c r="I206" t="s">
        <v>603</v>
      </c>
      <c r="J206" t="s">
        <v>31</v>
      </c>
      <c r="K206" t="s">
        <v>91</v>
      </c>
      <c r="L206" t="s">
        <v>32</v>
      </c>
      <c r="M206" t="s">
        <v>562</v>
      </c>
      <c r="N206" t="s">
        <v>30</v>
      </c>
      <c r="O206" t="s">
        <v>30</v>
      </c>
      <c r="P206" t="s">
        <v>604</v>
      </c>
      <c r="Q206">
        <v>0</v>
      </c>
      <c r="R206" t="s">
        <v>30</v>
      </c>
      <c r="S206" t="s">
        <v>63</v>
      </c>
    </row>
    <row r="207" spans="1:19" x14ac:dyDescent="0.25">
      <c r="A207" t="s">
        <v>605</v>
      </c>
      <c r="B207" t="s">
        <v>594</v>
      </c>
      <c r="C207">
        <v>140303</v>
      </c>
      <c r="D207" t="s">
        <v>24</v>
      </c>
      <c r="E207" s="23">
        <v>1330000000</v>
      </c>
      <c r="F207" s="23">
        <v>133000000</v>
      </c>
      <c r="G207" s="23">
        <v>1463000000</v>
      </c>
      <c r="H207" t="s">
        <v>36</v>
      </c>
      <c r="I207" t="s">
        <v>606</v>
      </c>
      <c r="J207" t="s">
        <v>31</v>
      </c>
      <c r="K207" t="s">
        <v>91</v>
      </c>
      <c r="L207" t="s">
        <v>32</v>
      </c>
      <c r="M207" t="s">
        <v>562</v>
      </c>
      <c r="N207" t="s">
        <v>30</v>
      </c>
      <c r="O207" t="s">
        <v>30</v>
      </c>
      <c r="P207" t="s">
        <v>607</v>
      </c>
      <c r="Q207">
        <v>0</v>
      </c>
      <c r="R207" t="s">
        <v>30</v>
      </c>
      <c r="S207" t="s">
        <v>63</v>
      </c>
    </row>
    <row r="208" spans="1:19" x14ac:dyDescent="0.25">
      <c r="A208" t="s">
        <v>608</v>
      </c>
      <c r="B208" t="s">
        <v>594</v>
      </c>
      <c r="C208">
        <v>140303</v>
      </c>
      <c r="D208" t="s">
        <v>24</v>
      </c>
      <c r="E208" s="23">
        <v>900000000</v>
      </c>
      <c r="F208" s="23">
        <v>90000000</v>
      </c>
      <c r="G208" s="23">
        <v>990000000</v>
      </c>
      <c r="H208" t="s">
        <v>36</v>
      </c>
      <c r="I208" t="s">
        <v>609</v>
      </c>
      <c r="J208" t="s">
        <v>31</v>
      </c>
      <c r="K208" t="s">
        <v>91</v>
      </c>
      <c r="L208" t="s">
        <v>32</v>
      </c>
      <c r="M208" t="s">
        <v>562</v>
      </c>
      <c r="N208" t="s">
        <v>30</v>
      </c>
      <c r="O208" t="s">
        <v>30</v>
      </c>
      <c r="P208" t="s">
        <v>610</v>
      </c>
      <c r="Q208">
        <v>0</v>
      </c>
      <c r="R208" t="s">
        <v>30</v>
      </c>
      <c r="S208" t="s">
        <v>63</v>
      </c>
    </row>
    <row r="209" spans="1:19" x14ac:dyDescent="0.25">
      <c r="A209" t="s">
        <v>611</v>
      </c>
      <c r="B209" t="s">
        <v>594</v>
      </c>
      <c r="C209">
        <v>140303</v>
      </c>
      <c r="D209" t="s">
        <v>24</v>
      </c>
      <c r="E209" s="23">
        <v>825000000</v>
      </c>
      <c r="F209" s="23">
        <v>82500000</v>
      </c>
      <c r="G209" s="23">
        <v>907500000</v>
      </c>
      <c r="H209" t="s">
        <v>36</v>
      </c>
      <c r="I209" t="s">
        <v>603</v>
      </c>
      <c r="J209" t="s">
        <v>31</v>
      </c>
      <c r="K209" t="s">
        <v>91</v>
      </c>
      <c r="L209" t="s">
        <v>32</v>
      </c>
      <c r="M209" t="s">
        <v>562</v>
      </c>
      <c r="N209" t="s">
        <v>30</v>
      </c>
      <c r="O209" t="s">
        <v>30</v>
      </c>
      <c r="P209" t="s">
        <v>612</v>
      </c>
      <c r="Q209">
        <v>0</v>
      </c>
      <c r="R209" t="s">
        <v>30</v>
      </c>
      <c r="S209" t="s">
        <v>63</v>
      </c>
    </row>
    <row r="210" spans="1:19" x14ac:dyDescent="0.25">
      <c r="A210" t="s">
        <v>613</v>
      </c>
      <c r="B210" t="s">
        <v>594</v>
      </c>
      <c r="C210">
        <v>140303</v>
      </c>
      <c r="D210" t="s">
        <v>24</v>
      </c>
      <c r="E210" s="23">
        <v>900000000</v>
      </c>
      <c r="F210" s="23">
        <v>90000000</v>
      </c>
      <c r="G210" s="23">
        <v>990000000</v>
      </c>
      <c r="H210" t="s">
        <v>36</v>
      </c>
      <c r="I210" t="s">
        <v>609</v>
      </c>
      <c r="J210" t="s">
        <v>31</v>
      </c>
      <c r="K210" t="s">
        <v>91</v>
      </c>
      <c r="L210" t="s">
        <v>32</v>
      </c>
      <c r="M210" t="s">
        <v>562</v>
      </c>
      <c r="N210" t="s">
        <v>30</v>
      </c>
      <c r="O210" t="s">
        <v>30</v>
      </c>
      <c r="P210" t="s">
        <v>614</v>
      </c>
      <c r="Q210">
        <v>0</v>
      </c>
      <c r="R210" t="s">
        <v>30</v>
      </c>
      <c r="S210" t="s">
        <v>63</v>
      </c>
    </row>
    <row r="211" spans="1:19" x14ac:dyDescent="0.25">
      <c r="A211" t="s">
        <v>615</v>
      </c>
      <c r="B211" t="s">
        <v>594</v>
      </c>
      <c r="C211">
        <v>140303</v>
      </c>
      <c r="D211" t="s">
        <v>24</v>
      </c>
      <c r="E211" s="23">
        <v>1330000000</v>
      </c>
      <c r="F211" s="23">
        <v>133000000</v>
      </c>
      <c r="G211" s="23">
        <v>1463000000</v>
      </c>
      <c r="H211" t="s">
        <v>36</v>
      </c>
      <c r="I211" t="s">
        <v>606</v>
      </c>
      <c r="J211" t="s">
        <v>31</v>
      </c>
      <c r="K211" t="s">
        <v>91</v>
      </c>
      <c r="L211" t="s">
        <v>32</v>
      </c>
      <c r="M211" t="s">
        <v>562</v>
      </c>
      <c r="N211" t="s">
        <v>30</v>
      </c>
      <c r="O211" t="s">
        <v>30</v>
      </c>
      <c r="P211" t="s">
        <v>616</v>
      </c>
      <c r="Q211">
        <v>0</v>
      </c>
      <c r="R211" t="s">
        <v>30</v>
      </c>
      <c r="S211" t="s">
        <v>63</v>
      </c>
    </row>
    <row r="212" spans="1:19" x14ac:dyDescent="0.25">
      <c r="A212" t="s">
        <v>617</v>
      </c>
      <c r="B212" t="s">
        <v>594</v>
      </c>
      <c r="C212">
        <v>140303</v>
      </c>
      <c r="D212" t="s">
        <v>24</v>
      </c>
      <c r="E212" s="23">
        <v>1330000000</v>
      </c>
      <c r="F212" s="23">
        <v>133000000</v>
      </c>
      <c r="G212" s="23">
        <v>1463000000</v>
      </c>
      <c r="H212" t="s">
        <v>36</v>
      </c>
      <c r="I212" t="s">
        <v>598</v>
      </c>
      <c r="J212" t="s">
        <v>31</v>
      </c>
      <c r="K212" t="s">
        <v>91</v>
      </c>
      <c r="L212" t="s">
        <v>32</v>
      </c>
      <c r="M212" t="s">
        <v>562</v>
      </c>
      <c r="N212" t="s">
        <v>30</v>
      </c>
      <c r="O212" t="s">
        <v>30</v>
      </c>
      <c r="P212" t="s">
        <v>618</v>
      </c>
      <c r="Q212">
        <v>0</v>
      </c>
      <c r="R212" t="s">
        <v>30</v>
      </c>
      <c r="S212" t="s">
        <v>63</v>
      </c>
    </row>
    <row r="213" spans="1:19" x14ac:dyDescent="0.25">
      <c r="A213" t="s">
        <v>619</v>
      </c>
      <c r="B213" t="s">
        <v>594</v>
      </c>
      <c r="C213">
        <v>140303</v>
      </c>
      <c r="D213" t="s">
        <v>24</v>
      </c>
      <c r="E213" s="23">
        <v>1350000000</v>
      </c>
      <c r="F213" s="23">
        <v>135000000</v>
      </c>
      <c r="G213" s="23">
        <v>1485000000</v>
      </c>
      <c r="H213" t="s">
        <v>36</v>
      </c>
      <c r="I213" t="s">
        <v>620</v>
      </c>
      <c r="J213" t="s">
        <v>31</v>
      </c>
      <c r="K213" t="s">
        <v>91</v>
      </c>
      <c r="L213" t="s">
        <v>32</v>
      </c>
      <c r="M213" t="s">
        <v>562</v>
      </c>
      <c r="N213" t="s">
        <v>30</v>
      </c>
      <c r="O213" t="s">
        <v>30</v>
      </c>
      <c r="P213" t="s">
        <v>621</v>
      </c>
      <c r="Q213">
        <v>0</v>
      </c>
      <c r="R213" t="s">
        <v>30</v>
      </c>
      <c r="S213" t="s">
        <v>63</v>
      </c>
    </row>
    <row r="214" spans="1:19" x14ac:dyDescent="0.25">
      <c r="A214" t="s">
        <v>622</v>
      </c>
      <c r="B214" t="s">
        <v>406</v>
      </c>
      <c r="C214">
        <v>140303</v>
      </c>
      <c r="D214" t="s">
        <v>127</v>
      </c>
      <c r="E214" s="23">
        <v>2470000000</v>
      </c>
      <c r="F214" s="23">
        <v>247000000</v>
      </c>
      <c r="G214" s="23">
        <v>2717000000</v>
      </c>
      <c r="H214" t="s">
        <v>42</v>
      </c>
      <c r="I214" t="s">
        <v>623</v>
      </c>
      <c r="J214" t="s">
        <v>31</v>
      </c>
      <c r="K214" t="s">
        <v>30</v>
      </c>
      <c r="L214" t="s">
        <v>32</v>
      </c>
      <c r="M214" t="s">
        <v>30</v>
      </c>
      <c r="N214" t="s">
        <v>406</v>
      </c>
      <c r="O214" t="s">
        <v>494</v>
      </c>
      <c r="P214" t="s">
        <v>544</v>
      </c>
      <c r="Q214">
        <v>0</v>
      </c>
      <c r="R214" t="s">
        <v>344</v>
      </c>
      <c r="S214" t="s">
        <v>34</v>
      </c>
    </row>
    <row r="215" spans="1:19" x14ac:dyDescent="0.25">
      <c r="A215" t="s">
        <v>624</v>
      </c>
      <c r="B215" t="s">
        <v>406</v>
      </c>
      <c r="C215">
        <v>140303</v>
      </c>
      <c r="D215" t="s">
        <v>127</v>
      </c>
      <c r="E215" s="23">
        <v>2672100000</v>
      </c>
      <c r="F215" s="23">
        <v>267210000</v>
      </c>
      <c r="G215" s="23">
        <v>2939310000</v>
      </c>
      <c r="H215" t="s">
        <v>27</v>
      </c>
      <c r="I215" t="s">
        <v>625</v>
      </c>
      <c r="J215" t="s">
        <v>31</v>
      </c>
      <c r="K215" t="s">
        <v>30</v>
      </c>
      <c r="L215" t="s">
        <v>32</v>
      </c>
      <c r="M215" t="s">
        <v>30</v>
      </c>
      <c r="N215" t="s">
        <v>406</v>
      </c>
      <c r="O215" t="s">
        <v>453</v>
      </c>
      <c r="P215" t="s">
        <v>626</v>
      </c>
      <c r="Q215">
        <v>0</v>
      </c>
      <c r="R215" t="s">
        <v>344</v>
      </c>
      <c r="S215" t="s">
        <v>34</v>
      </c>
    </row>
    <row r="216" spans="1:19" x14ac:dyDescent="0.25">
      <c r="A216" t="s">
        <v>627</v>
      </c>
      <c r="B216" t="s">
        <v>406</v>
      </c>
      <c r="C216">
        <v>140303</v>
      </c>
      <c r="D216" t="s">
        <v>127</v>
      </c>
      <c r="E216" s="23">
        <v>1388168810</v>
      </c>
      <c r="F216" s="23">
        <v>138816881</v>
      </c>
      <c r="G216" s="23">
        <v>1526985691</v>
      </c>
      <c r="H216" t="s">
        <v>27</v>
      </c>
      <c r="I216" t="s">
        <v>628</v>
      </c>
      <c r="J216" t="s">
        <v>31</v>
      </c>
      <c r="K216" t="s">
        <v>30</v>
      </c>
      <c r="L216" t="s">
        <v>32</v>
      </c>
      <c r="M216" t="s">
        <v>30</v>
      </c>
      <c r="N216" t="s">
        <v>406</v>
      </c>
      <c r="O216" t="s">
        <v>445</v>
      </c>
      <c r="P216" t="s">
        <v>629</v>
      </c>
      <c r="Q216">
        <v>0</v>
      </c>
      <c r="R216" t="s">
        <v>344</v>
      </c>
      <c r="S216" t="s">
        <v>34</v>
      </c>
    </row>
    <row r="217" spans="1:19" x14ac:dyDescent="0.25">
      <c r="A217" t="s">
        <v>630</v>
      </c>
      <c r="B217" t="s">
        <v>406</v>
      </c>
      <c r="C217">
        <v>140303</v>
      </c>
      <c r="D217" t="s">
        <v>127</v>
      </c>
      <c r="E217" s="23">
        <v>4013739900</v>
      </c>
      <c r="F217" s="23">
        <v>401373990</v>
      </c>
      <c r="G217" s="23">
        <v>4415113890</v>
      </c>
      <c r="H217" t="s">
        <v>63</v>
      </c>
      <c r="I217" t="s">
        <v>631</v>
      </c>
      <c r="J217" t="s">
        <v>31</v>
      </c>
      <c r="K217" t="s">
        <v>30</v>
      </c>
      <c r="L217" t="s">
        <v>228</v>
      </c>
      <c r="M217" t="s">
        <v>30</v>
      </c>
      <c r="N217" t="s">
        <v>406</v>
      </c>
      <c r="O217" t="s">
        <v>447</v>
      </c>
      <c r="P217" t="s">
        <v>632</v>
      </c>
      <c r="Q217">
        <v>0</v>
      </c>
      <c r="R217" t="s">
        <v>344</v>
      </c>
      <c r="S217" t="s">
        <v>34</v>
      </c>
    </row>
    <row r="218" spans="1:19" x14ac:dyDescent="0.25">
      <c r="A218" t="s">
        <v>633</v>
      </c>
      <c r="B218" t="s">
        <v>634</v>
      </c>
      <c r="C218">
        <v>140303</v>
      </c>
      <c r="D218" t="s">
        <v>24</v>
      </c>
      <c r="E218" s="23">
        <v>1950000000</v>
      </c>
      <c r="F218" s="23">
        <v>195000000</v>
      </c>
      <c r="G218" s="23">
        <v>2145000000</v>
      </c>
      <c r="H218" t="s">
        <v>36</v>
      </c>
      <c r="I218" t="s">
        <v>635</v>
      </c>
      <c r="J218" t="s">
        <v>31</v>
      </c>
      <c r="K218" t="s">
        <v>91</v>
      </c>
      <c r="L218" t="s">
        <v>32</v>
      </c>
      <c r="M218" t="s">
        <v>305</v>
      </c>
      <c r="N218" t="s">
        <v>30</v>
      </c>
      <c r="O218" t="s">
        <v>30</v>
      </c>
      <c r="P218" t="s">
        <v>636</v>
      </c>
      <c r="Q218">
        <v>0</v>
      </c>
      <c r="R218" t="s">
        <v>30</v>
      </c>
      <c r="S218" t="s">
        <v>27</v>
      </c>
    </row>
    <row r="219" spans="1:19" x14ac:dyDescent="0.25">
      <c r="A219" t="s">
        <v>637</v>
      </c>
      <c r="B219" t="s">
        <v>548</v>
      </c>
      <c r="C219">
        <v>140303</v>
      </c>
      <c r="D219" t="s">
        <v>135</v>
      </c>
      <c r="E219" s="23">
        <v>0</v>
      </c>
      <c r="F219" s="23">
        <v>0</v>
      </c>
      <c r="G219" s="23">
        <v>0</v>
      </c>
      <c r="H219" t="s">
        <v>137</v>
      </c>
      <c r="I219" t="s">
        <v>638</v>
      </c>
      <c r="J219" t="s">
        <v>30</v>
      </c>
      <c r="K219" t="s">
        <v>30</v>
      </c>
      <c r="L219" t="s">
        <v>32</v>
      </c>
      <c r="M219" t="s">
        <v>30</v>
      </c>
      <c r="N219" t="s">
        <v>30</v>
      </c>
      <c r="O219" t="s">
        <v>554</v>
      </c>
      <c r="P219" t="s">
        <v>30</v>
      </c>
      <c r="Q219">
        <v>0</v>
      </c>
      <c r="R219" t="s">
        <v>30</v>
      </c>
      <c r="S219" t="s">
        <v>30</v>
      </c>
    </row>
    <row r="220" spans="1:19" x14ac:dyDescent="0.25">
      <c r="A220" t="s">
        <v>639</v>
      </c>
      <c r="B220" t="s">
        <v>548</v>
      </c>
      <c r="C220">
        <v>140303</v>
      </c>
      <c r="D220" t="s">
        <v>135</v>
      </c>
      <c r="E220" s="23">
        <v>0</v>
      </c>
      <c r="F220" s="23">
        <v>0</v>
      </c>
      <c r="G220" s="23">
        <v>0</v>
      </c>
      <c r="H220" t="s">
        <v>137</v>
      </c>
      <c r="I220" t="s">
        <v>640</v>
      </c>
      <c r="J220" t="s">
        <v>30</v>
      </c>
      <c r="K220" t="s">
        <v>30</v>
      </c>
      <c r="L220" t="s">
        <v>32</v>
      </c>
      <c r="M220" t="s">
        <v>30</v>
      </c>
      <c r="N220" t="s">
        <v>30</v>
      </c>
      <c r="O220" t="s">
        <v>545</v>
      </c>
      <c r="P220" t="s">
        <v>30</v>
      </c>
      <c r="Q220">
        <v>0</v>
      </c>
      <c r="R220" t="s">
        <v>30</v>
      </c>
      <c r="S220" t="s">
        <v>30</v>
      </c>
    </row>
    <row r="221" spans="1:19" x14ac:dyDescent="0.25">
      <c r="A221" t="s">
        <v>641</v>
      </c>
      <c r="B221" t="s">
        <v>548</v>
      </c>
      <c r="C221">
        <v>140303</v>
      </c>
      <c r="D221" t="s">
        <v>135</v>
      </c>
      <c r="E221" s="23">
        <v>0</v>
      </c>
      <c r="F221" s="23">
        <v>0</v>
      </c>
      <c r="G221" s="23">
        <v>0</v>
      </c>
      <c r="H221" t="s">
        <v>137</v>
      </c>
      <c r="I221" t="s">
        <v>638</v>
      </c>
      <c r="J221" t="s">
        <v>30</v>
      </c>
      <c r="K221" t="s">
        <v>30</v>
      </c>
      <c r="L221" t="s">
        <v>32</v>
      </c>
      <c r="M221" t="s">
        <v>30</v>
      </c>
      <c r="N221" t="s">
        <v>30</v>
      </c>
      <c r="O221" t="s">
        <v>564</v>
      </c>
      <c r="P221" t="s">
        <v>30</v>
      </c>
      <c r="Q221">
        <v>0</v>
      </c>
      <c r="R221" t="s">
        <v>30</v>
      </c>
      <c r="S221" t="s">
        <v>30</v>
      </c>
    </row>
    <row r="222" spans="1:19" x14ac:dyDescent="0.25">
      <c r="A222" t="s">
        <v>642</v>
      </c>
      <c r="B222" t="s">
        <v>548</v>
      </c>
      <c r="C222">
        <v>140303</v>
      </c>
      <c r="D222" t="s">
        <v>135</v>
      </c>
      <c r="E222" s="23">
        <v>0</v>
      </c>
      <c r="F222" s="23">
        <v>0</v>
      </c>
      <c r="G222" s="23">
        <v>0</v>
      </c>
      <c r="H222" t="s">
        <v>137</v>
      </c>
      <c r="I222" t="s">
        <v>638</v>
      </c>
      <c r="J222" t="s">
        <v>30</v>
      </c>
      <c r="K222" t="s">
        <v>30</v>
      </c>
      <c r="L222" t="s">
        <v>32</v>
      </c>
      <c r="M222" t="s">
        <v>30</v>
      </c>
      <c r="N222" t="s">
        <v>30</v>
      </c>
      <c r="O222" t="s">
        <v>556</v>
      </c>
      <c r="P222" t="s">
        <v>30</v>
      </c>
      <c r="Q222">
        <v>0</v>
      </c>
      <c r="R222" t="s">
        <v>30</v>
      </c>
      <c r="S222" t="s">
        <v>30</v>
      </c>
    </row>
    <row r="223" spans="1:19" x14ac:dyDescent="0.25">
      <c r="A223" t="s">
        <v>643</v>
      </c>
      <c r="B223" t="s">
        <v>548</v>
      </c>
      <c r="C223">
        <v>140303</v>
      </c>
      <c r="D223" t="s">
        <v>135</v>
      </c>
      <c r="E223" s="23">
        <v>0</v>
      </c>
      <c r="F223" s="23">
        <v>0</v>
      </c>
      <c r="G223" s="23">
        <v>0</v>
      </c>
      <c r="H223" t="s">
        <v>137</v>
      </c>
      <c r="I223" t="s">
        <v>644</v>
      </c>
      <c r="J223" t="s">
        <v>30</v>
      </c>
      <c r="K223" t="s">
        <v>30</v>
      </c>
      <c r="L223" t="s">
        <v>32</v>
      </c>
      <c r="M223" t="s">
        <v>30</v>
      </c>
      <c r="N223" t="s">
        <v>30</v>
      </c>
      <c r="O223" t="s">
        <v>550</v>
      </c>
      <c r="P223" t="s">
        <v>30</v>
      </c>
      <c r="Q223">
        <v>0</v>
      </c>
      <c r="R223" t="s">
        <v>30</v>
      </c>
      <c r="S223" t="s">
        <v>30</v>
      </c>
    </row>
    <row r="224" spans="1:19" x14ac:dyDescent="0.25">
      <c r="A224" t="s">
        <v>645</v>
      </c>
      <c r="B224" t="s">
        <v>548</v>
      </c>
      <c r="C224">
        <v>140303</v>
      </c>
      <c r="D224" t="s">
        <v>135</v>
      </c>
      <c r="E224" s="23">
        <v>0</v>
      </c>
      <c r="F224" s="23">
        <v>0</v>
      </c>
      <c r="G224" s="23">
        <v>0</v>
      </c>
      <c r="H224" t="s">
        <v>137</v>
      </c>
      <c r="I224" t="s">
        <v>640</v>
      </c>
      <c r="J224" t="s">
        <v>30</v>
      </c>
      <c r="K224" t="s">
        <v>30</v>
      </c>
      <c r="L224" t="s">
        <v>32</v>
      </c>
      <c r="M224" t="s">
        <v>30</v>
      </c>
      <c r="N224" t="s">
        <v>30</v>
      </c>
      <c r="O224" t="s">
        <v>552</v>
      </c>
      <c r="P224" t="s">
        <v>30</v>
      </c>
      <c r="Q224">
        <v>0</v>
      </c>
      <c r="R224" t="s">
        <v>30</v>
      </c>
      <c r="S224" t="s">
        <v>30</v>
      </c>
    </row>
    <row r="225" spans="1:19" x14ac:dyDescent="0.25">
      <c r="A225" t="s">
        <v>646</v>
      </c>
      <c r="B225" t="s">
        <v>548</v>
      </c>
      <c r="C225">
        <v>140303</v>
      </c>
      <c r="D225" t="s">
        <v>135</v>
      </c>
      <c r="E225" s="23">
        <v>0</v>
      </c>
      <c r="F225" s="23">
        <v>0</v>
      </c>
      <c r="G225" s="23">
        <v>0</v>
      </c>
      <c r="H225" t="s">
        <v>137</v>
      </c>
      <c r="I225" t="s">
        <v>644</v>
      </c>
      <c r="J225" t="s">
        <v>30</v>
      </c>
      <c r="K225" t="s">
        <v>30</v>
      </c>
      <c r="L225" t="s">
        <v>32</v>
      </c>
      <c r="M225" t="s">
        <v>30</v>
      </c>
      <c r="N225" t="s">
        <v>30</v>
      </c>
      <c r="O225" t="s">
        <v>558</v>
      </c>
      <c r="P225" t="s">
        <v>30</v>
      </c>
      <c r="Q225">
        <v>0</v>
      </c>
      <c r="R225" t="s">
        <v>30</v>
      </c>
      <c r="S225" t="s">
        <v>30</v>
      </c>
    </row>
    <row r="226" spans="1:19" x14ac:dyDescent="0.25">
      <c r="A226" t="s">
        <v>647</v>
      </c>
      <c r="B226" t="s">
        <v>576</v>
      </c>
      <c r="C226">
        <v>140303</v>
      </c>
      <c r="D226" t="s">
        <v>24</v>
      </c>
      <c r="E226" s="23">
        <v>1055000000</v>
      </c>
      <c r="F226" s="23">
        <v>105500000</v>
      </c>
      <c r="G226" s="23">
        <v>1160500000</v>
      </c>
      <c r="H226" t="s">
        <v>27</v>
      </c>
      <c r="I226" t="s">
        <v>648</v>
      </c>
      <c r="J226" t="s">
        <v>31</v>
      </c>
      <c r="K226" t="s">
        <v>30</v>
      </c>
      <c r="L226" t="s">
        <v>32</v>
      </c>
      <c r="M226" t="s">
        <v>30</v>
      </c>
      <c r="N226" t="s">
        <v>30</v>
      </c>
      <c r="O226" t="s">
        <v>30</v>
      </c>
      <c r="P226" t="s">
        <v>649</v>
      </c>
      <c r="Q226">
        <v>0</v>
      </c>
      <c r="R226" t="s">
        <v>30</v>
      </c>
      <c r="S226" t="s">
        <v>34</v>
      </c>
    </row>
    <row r="227" spans="1:19" x14ac:dyDescent="0.25">
      <c r="A227" t="s">
        <v>650</v>
      </c>
      <c r="B227" t="s">
        <v>576</v>
      </c>
      <c r="C227">
        <v>140303</v>
      </c>
      <c r="D227" t="s">
        <v>24</v>
      </c>
      <c r="E227" s="23">
        <v>254000000</v>
      </c>
      <c r="F227" s="23">
        <v>25400000</v>
      </c>
      <c r="G227" s="23">
        <v>279400000</v>
      </c>
      <c r="H227" t="s">
        <v>27</v>
      </c>
      <c r="I227" t="s">
        <v>651</v>
      </c>
      <c r="J227" t="s">
        <v>31</v>
      </c>
      <c r="K227" t="s">
        <v>30</v>
      </c>
      <c r="L227" t="s">
        <v>32</v>
      </c>
      <c r="M227" t="s">
        <v>30</v>
      </c>
      <c r="N227" t="s">
        <v>30</v>
      </c>
      <c r="O227" t="s">
        <v>30</v>
      </c>
      <c r="P227" t="s">
        <v>652</v>
      </c>
      <c r="Q227">
        <v>0</v>
      </c>
      <c r="R227" t="s">
        <v>30</v>
      </c>
      <c r="S227" t="s">
        <v>34</v>
      </c>
    </row>
    <row r="228" spans="1:19" x14ac:dyDescent="0.25">
      <c r="A228" t="s">
        <v>653</v>
      </c>
      <c r="B228" t="s">
        <v>576</v>
      </c>
      <c r="C228">
        <v>140303</v>
      </c>
      <c r="D228" t="s">
        <v>24</v>
      </c>
      <c r="E228" s="23">
        <v>272500000</v>
      </c>
      <c r="F228" s="23">
        <v>27250000</v>
      </c>
      <c r="G228" s="23">
        <v>299750000</v>
      </c>
      <c r="H228" t="s">
        <v>27</v>
      </c>
      <c r="I228" t="s">
        <v>651</v>
      </c>
      <c r="J228" t="s">
        <v>31</v>
      </c>
      <c r="K228" t="s">
        <v>30</v>
      </c>
      <c r="L228" t="s">
        <v>32</v>
      </c>
      <c r="M228" t="s">
        <v>30</v>
      </c>
      <c r="N228" t="s">
        <v>30</v>
      </c>
      <c r="O228" t="s">
        <v>30</v>
      </c>
      <c r="P228" t="s">
        <v>654</v>
      </c>
      <c r="Q228">
        <v>0</v>
      </c>
      <c r="R228" t="s">
        <v>30</v>
      </c>
      <c r="S228" t="s">
        <v>34</v>
      </c>
    </row>
    <row r="229" spans="1:19" x14ac:dyDescent="0.25">
      <c r="A229" t="s">
        <v>655</v>
      </c>
      <c r="B229" t="s">
        <v>656</v>
      </c>
      <c r="C229">
        <v>140303</v>
      </c>
      <c r="D229" t="s">
        <v>24</v>
      </c>
      <c r="E229" s="23">
        <v>2000000000</v>
      </c>
      <c r="F229" s="23">
        <v>200000000</v>
      </c>
      <c r="G229" s="23">
        <v>2200000000</v>
      </c>
      <c r="H229" t="s">
        <v>27</v>
      </c>
      <c r="I229" t="s">
        <v>657</v>
      </c>
      <c r="J229" t="s">
        <v>31</v>
      </c>
      <c r="K229" t="s">
        <v>30</v>
      </c>
      <c r="L229" t="s">
        <v>32</v>
      </c>
      <c r="M229" t="s">
        <v>30</v>
      </c>
      <c r="N229" t="s">
        <v>30</v>
      </c>
      <c r="O229" t="s">
        <v>30</v>
      </c>
      <c r="P229" t="s">
        <v>658</v>
      </c>
      <c r="Q229">
        <v>0</v>
      </c>
      <c r="R229" t="s">
        <v>30</v>
      </c>
      <c r="S229" t="s">
        <v>34</v>
      </c>
    </row>
    <row r="230" spans="1:19" x14ac:dyDescent="0.25">
      <c r="A230" t="s">
        <v>659</v>
      </c>
      <c r="B230" t="s">
        <v>656</v>
      </c>
      <c r="C230">
        <v>140303</v>
      </c>
      <c r="D230" t="s">
        <v>24</v>
      </c>
      <c r="E230" s="23">
        <v>1455000000</v>
      </c>
      <c r="F230" s="23">
        <v>145500000</v>
      </c>
      <c r="G230" s="23">
        <v>1600500000</v>
      </c>
      <c r="H230" t="s">
        <v>27</v>
      </c>
      <c r="I230" t="s">
        <v>657</v>
      </c>
      <c r="J230" t="s">
        <v>31</v>
      </c>
      <c r="K230" t="s">
        <v>30</v>
      </c>
      <c r="L230" t="s">
        <v>32</v>
      </c>
      <c r="M230" t="s">
        <v>30</v>
      </c>
      <c r="N230" t="s">
        <v>30</v>
      </c>
      <c r="O230" t="s">
        <v>30</v>
      </c>
      <c r="P230" t="s">
        <v>660</v>
      </c>
      <c r="Q230">
        <v>0</v>
      </c>
      <c r="R230" t="s">
        <v>30</v>
      </c>
      <c r="S230" t="s">
        <v>34</v>
      </c>
    </row>
    <row r="231" spans="1:19" x14ac:dyDescent="0.25">
      <c r="A231" t="s">
        <v>661</v>
      </c>
      <c r="B231" t="s">
        <v>656</v>
      </c>
      <c r="C231">
        <v>140303</v>
      </c>
      <c r="D231" t="s">
        <v>24</v>
      </c>
      <c r="E231" s="23">
        <v>436000000</v>
      </c>
      <c r="F231" s="23">
        <v>43600000</v>
      </c>
      <c r="G231" s="23">
        <v>479600000</v>
      </c>
      <c r="H231" t="s">
        <v>27</v>
      </c>
      <c r="I231" t="s">
        <v>662</v>
      </c>
      <c r="J231" t="s">
        <v>31</v>
      </c>
      <c r="K231" t="s">
        <v>30</v>
      </c>
      <c r="L231" t="s">
        <v>32</v>
      </c>
      <c r="M231" t="s">
        <v>30</v>
      </c>
      <c r="N231" t="s">
        <v>30</v>
      </c>
      <c r="O231" t="s">
        <v>30</v>
      </c>
      <c r="P231" t="s">
        <v>663</v>
      </c>
      <c r="Q231">
        <v>0</v>
      </c>
      <c r="R231" t="s">
        <v>30</v>
      </c>
      <c r="S231" t="s">
        <v>34</v>
      </c>
    </row>
    <row r="232" spans="1:19" x14ac:dyDescent="0.25">
      <c r="A232" t="s">
        <v>664</v>
      </c>
      <c r="B232" t="s">
        <v>562</v>
      </c>
      <c r="C232">
        <v>140303</v>
      </c>
      <c r="D232" t="s">
        <v>127</v>
      </c>
      <c r="E232" s="23">
        <v>656000000</v>
      </c>
      <c r="F232" s="23">
        <v>65600000</v>
      </c>
      <c r="G232" s="23">
        <v>721600000</v>
      </c>
      <c r="H232" t="s">
        <v>27</v>
      </c>
      <c r="I232" t="s">
        <v>665</v>
      </c>
      <c r="J232" t="s">
        <v>31</v>
      </c>
      <c r="K232" t="s">
        <v>30</v>
      </c>
      <c r="L232" t="s">
        <v>32</v>
      </c>
      <c r="M232" t="s">
        <v>30</v>
      </c>
      <c r="N232" t="s">
        <v>562</v>
      </c>
      <c r="O232" t="s">
        <v>559</v>
      </c>
      <c r="P232" t="s">
        <v>666</v>
      </c>
      <c r="Q232">
        <v>0</v>
      </c>
      <c r="R232" t="s">
        <v>30</v>
      </c>
      <c r="S232" t="s">
        <v>34</v>
      </c>
    </row>
    <row r="233" spans="1:19" x14ac:dyDescent="0.25">
      <c r="A233" t="s">
        <v>667</v>
      </c>
      <c r="B233" t="s">
        <v>562</v>
      </c>
      <c r="C233">
        <v>140303</v>
      </c>
      <c r="D233" t="s">
        <v>127</v>
      </c>
      <c r="E233" s="23">
        <v>2275000000</v>
      </c>
      <c r="F233" s="23">
        <v>227500000</v>
      </c>
      <c r="G233" s="23">
        <v>2502500000</v>
      </c>
      <c r="H233" t="s">
        <v>27</v>
      </c>
      <c r="I233" t="s">
        <v>668</v>
      </c>
      <c r="J233" t="s">
        <v>31</v>
      </c>
      <c r="K233" t="s">
        <v>30</v>
      </c>
      <c r="L233" t="s">
        <v>32</v>
      </c>
      <c r="M233" t="s">
        <v>30</v>
      </c>
      <c r="N233" t="s">
        <v>562</v>
      </c>
      <c r="O233" t="s">
        <v>589</v>
      </c>
      <c r="P233" t="s">
        <v>669</v>
      </c>
      <c r="Q233">
        <v>0</v>
      </c>
      <c r="R233" t="s">
        <v>30</v>
      </c>
      <c r="S233" t="s">
        <v>34</v>
      </c>
    </row>
    <row r="234" spans="1:19" x14ac:dyDescent="0.25">
      <c r="A234" t="s">
        <v>670</v>
      </c>
      <c r="B234" t="s">
        <v>569</v>
      </c>
      <c r="C234">
        <v>140303</v>
      </c>
      <c r="D234" t="s">
        <v>127</v>
      </c>
      <c r="E234" s="23">
        <v>370000000</v>
      </c>
      <c r="F234" s="23">
        <v>37000000</v>
      </c>
      <c r="G234" s="23">
        <v>407000000</v>
      </c>
      <c r="H234" t="s">
        <v>27</v>
      </c>
      <c r="I234" t="s">
        <v>671</v>
      </c>
      <c r="J234" t="s">
        <v>31</v>
      </c>
      <c r="K234" t="s">
        <v>30</v>
      </c>
      <c r="L234" t="s">
        <v>32</v>
      </c>
      <c r="M234" t="s">
        <v>30</v>
      </c>
      <c r="N234" t="s">
        <v>569</v>
      </c>
      <c r="O234" t="s">
        <v>566</v>
      </c>
      <c r="P234" t="s">
        <v>672</v>
      </c>
      <c r="Q234">
        <v>0</v>
      </c>
      <c r="R234" t="s">
        <v>30</v>
      </c>
      <c r="S234" t="s">
        <v>34</v>
      </c>
    </row>
    <row r="235" spans="1:19" x14ac:dyDescent="0.25">
      <c r="A235" t="s">
        <v>673</v>
      </c>
      <c r="B235" t="s">
        <v>562</v>
      </c>
      <c r="C235">
        <v>140303</v>
      </c>
      <c r="D235" t="s">
        <v>127</v>
      </c>
      <c r="E235" s="23">
        <v>1330000000</v>
      </c>
      <c r="F235" s="23">
        <v>133000000</v>
      </c>
      <c r="G235" s="23">
        <v>1463000000</v>
      </c>
      <c r="H235" t="s">
        <v>27</v>
      </c>
      <c r="I235" t="s">
        <v>674</v>
      </c>
      <c r="J235" t="s">
        <v>31</v>
      </c>
      <c r="K235" t="s">
        <v>30</v>
      </c>
      <c r="L235" t="s">
        <v>32</v>
      </c>
      <c r="M235" t="s">
        <v>30</v>
      </c>
      <c r="N235" t="s">
        <v>562</v>
      </c>
      <c r="O235" t="s">
        <v>597</v>
      </c>
      <c r="P235" t="s">
        <v>675</v>
      </c>
      <c r="Q235">
        <v>0</v>
      </c>
      <c r="R235" t="s">
        <v>30</v>
      </c>
      <c r="S235" t="s">
        <v>34</v>
      </c>
    </row>
    <row r="236" spans="1:19" x14ac:dyDescent="0.25">
      <c r="A236" t="s">
        <v>676</v>
      </c>
      <c r="B236" t="s">
        <v>562</v>
      </c>
      <c r="C236">
        <v>140303</v>
      </c>
      <c r="D236" t="s">
        <v>127</v>
      </c>
      <c r="E236" s="23">
        <v>900000000</v>
      </c>
      <c r="F236" s="23">
        <v>90000000</v>
      </c>
      <c r="G236" s="23">
        <v>990000000</v>
      </c>
      <c r="H236" t="s">
        <v>27</v>
      </c>
      <c r="I236" t="s">
        <v>677</v>
      </c>
      <c r="J236" t="s">
        <v>31</v>
      </c>
      <c r="K236" t="s">
        <v>30</v>
      </c>
      <c r="L236" t="s">
        <v>32</v>
      </c>
      <c r="M236" t="s">
        <v>30</v>
      </c>
      <c r="N236" t="s">
        <v>562</v>
      </c>
      <c r="O236" t="s">
        <v>613</v>
      </c>
      <c r="P236" t="s">
        <v>678</v>
      </c>
      <c r="Q236">
        <v>0</v>
      </c>
      <c r="R236" t="s">
        <v>30</v>
      </c>
      <c r="S236" t="s">
        <v>34</v>
      </c>
    </row>
    <row r="237" spans="1:19" x14ac:dyDescent="0.25">
      <c r="A237" t="s">
        <v>679</v>
      </c>
      <c r="B237" t="s">
        <v>562</v>
      </c>
      <c r="C237">
        <v>140303</v>
      </c>
      <c r="D237" t="s">
        <v>127</v>
      </c>
      <c r="E237" s="23">
        <v>900000000</v>
      </c>
      <c r="F237" s="23">
        <v>90000000</v>
      </c>
      <c r="G237" s="23">
        <v>990000000</v>
      </c>
      <c r="H237" t="s">
        <v>27</v>
      </c>
      <c r="I237" t="s">
        <v>677</v>
      </c>
      <c r="J237" t="s">
        <v>31</v>
      </c>
      <c r="K237" t="s">
        <v>30</v>
      </c>
      <c r="L237" t="s">
        <v>32</v>
      </c>
      <c r="M237" t="s">
        <v>30</v>
      </c>
      <c r="N237" t="s">
        <v>562</v>
      </c>
      <c r="O237" t="s">
        <v>608</v>
      </c>
      <c r="P237" t="s">
        <v>680</v>
      </c>
      <c r="Q237">
        <v>0</v>
      </c>
      <c r="R237" t="s">
        <v>30</v>
      </c>
      <c r="S237" t="s">
        <v>34</v>
      </c>
    </row>
    <row r="238" spans="1:19" x14ac:dyDescent="0.25">
      <c r="A238" t="s">
        <v>681</v>
      </c>
      <c r="B238" t="s">
        <v>562</v>
      </c>
      <c r="C238">
        <v>140303</v>
      </c>
      <c r="D238" t="s">
        <v>127</v>
      </c>
      <c r="E238" s="23">
        <v>280000000</v>
      </c>
      <c r="F238" s="23">
        <v>28000000</v>
      </c>
      <c r="G238" s="23">
        <v>308000000</v>
      </c>
      <c r="H238" t="s">
        <v>27</v>
      </c>
      <c r="I238" t="s">
        <v>682</v>
      </c>
      <c r="J238" t="s">
        <v>31</v>
      </c>
      <c r="K238" t="s">
        <v>30</v>
      </c>
      <c r="L238" t="s">
        <v>32</v>
      </c>
      <c r="M238" t="s">
        <v>30</v>
      </c>
      <c r="N238" t="s">
        <v>562</v>
      </c>
      <c r="O238" t="s">
        <v>602</v>
      </c>
      <c r="P238" t="s">
        <v>683</v>
      </c>
      <c r="Q238">
        <v>0</v>
      </c>
      <c r="R238" t="s">
        <v>30</v>
      </c>
      <c r="S238" t="s">
        <v>34</v>
      </c>
    </row>
    <row r="239" spans="1:19" x14ac:dyDescent="0.25">
      <c r="A239" t="s">
        <v>684</v>
      </c>
      <c r="B239" t="s">
        <v>562</v>
      </c>
      <c r="C239">
        <v>140303</v>
      </c>
      <c r="D239" t="s">
        <v>127</v>
      </c>
      <c r="E239" s="23">
        <v>1350000000</v>
      </c>
      <c r="F239" s="23">
        <v>135000000</v>
      </c>
      <c r="G239" s="23">
        <v>1485000000</v>
      </c>
      <c r="H239" t="s">
        <v>27</v>
      </c>
      <c r="I239" t="s">
        <v>685</v>
      </c>
      <c r="J239" t="s">
        <v>31</v>
      </c>
      <c r="K239" t="s">
        <v>30</v>
      </c>
      <c r="L239" t="s">
        <v>32</v>
      </c>
      <c r="M239" t="s">
        <v>30</v>
      </c>
      <c r="N239" t="s">
        <v>562</v>
      </c>
      <c r="O239" t="s">
        <v>619</v>
      </c>
      <c r="P239" t="s">
        <v>686</v>
      </c>
      <c r="Q239">
        <v>0</v>
      </c>
      <c r="R239" t="s">
        <v>30</v>
      </c>
      <c r="S239" t="s">
        <v>34</v>
      </c>
    </row>
    <row r="240" spans="1:19" x14ac:dyDescent="0.25">
      <c r="A240" t="s">
        <v>687</v>
      </c>
      <c r="B240" t="s">
        <v>562</v>
      </c>
      <c r="C240">
        <v>140303</v>
      </c>
      <c r="D240" t="s">
        <v>127</v>
      </c>
      <c r="E240" s="23">
        <v>1330000000</v>
      </c>
      <c r="F240" s="23">
        <v>133000000</v>
      </c>
      <c r="G240" s="23">
        <v>1463000000</v>
      </c>
      <c r="H240" t="s">
        <v>27</v>
      </c>
      <c r="I240" t="s">
        <v>688</v>
      </c>
      <c r="J240" t="s">
        <v>31</v>
      </c>
      <c r="K240" t="s">
        <v>30</v>
      </c>
      <c r="L240" t="s">
        <v>32</v>
      </c>
      <c r="M240" t="s">
        <v>30</v>
      </c>
      <c r="N240" t="s">
        <v>562</v>
      </c>
      <c r="O240" t="s">
        <v>617</v>
      </c>
      <c r="P240" t="s">
        <v>689</v>
      </c>
      <c r="Q240">
        <v>0</v>
      </c>
      <c r="R240" t="s">
        <v>30</v>
      </c>
      <c r="S240" t="s">
        <v>34</v>
      </c>
    </row>
    <row r="241" spans="1:19" x14ac:dyDescent="0.25">
      <c r="A241" t="s">
        <v>690</v>
      </c>
      <c r="B241" t="s">
        <v>562</v>
      </c>
      <c r="C241">
        <v>140303</v>
      </c>
      <c r="D241" t="s">
        <v>127</v>
      </c>
      <c r="E241" s="23">
        <v>630000000</v>
      </c>
      <c r="F241" s="23">
        <v>63000000</v>
      </c>
      <c r="G241" s="23">
        <v>693000000</v>
      </c>
      <c r="H241" t="s">
        <v>27</v>
      </c>
      <c r="I241" t="s">
        <v>674</v>
      </c>
      <c r="J241" t="s">
        <v>31</v>
      </c>
      <c r="K241" t="s">
        <v>30</v>
      </c>
      <c r="L241" t="s">
        <v>32</v>
      </c>
      <c r="M241" t="s">
        <v>30</v>
      </c>
      <c r="N241" t="s">
        <v>562</v>
      </c>
      <c r="O241" t="s">
        <v>593</v>
      </c>
      <c r="P241" t="s">
        <v>691</v>
      </c>
      <c r="Q241">
        <v>0</v>
      </c>
      <c r="R241" t="s">
        <v>30</v>
      </c>
      <c r="S241" t="s">
        <v>34</v>
      </c>
    </row>
    <row r="242" spans="1:19" x14ac:dyDescent="0.25">
      <c r="A242" t="s">
        <v>692</v>
      </c>
      <c r="B242" t="s">
        <v>562</v>
      </c>
      <c r="C242">
        <v>140303</v>
      </c>
      <c r="D242" t="s">
        <v>127</v>
      </c>
      <c r="E242" s="23">
        <v>825000000</v>
      </c>
      <c r="F242" s="23">
        <v>82500000</v>
      </c>
      <c r="G242" s="23">
        <v>907500000</v>
      </c>
      <c r="H242" t="s">
        <v>27</v>
      </c>
      <c r="I242" t="s">
        <v>682</v>
      </c>
      <c r="J242" t="s">
        <v>31</v>
      </c>
      <c r="K242" t="s">
        <v>30</v>
      </c>
      <c r="L242" t="s">
        <v>32</v>
      </c>
      <c r="M242" t="s">
        <v>30</v>
      </c>
      <c r="N242" t="s">
        <v>562</v>
      </c>
      <c r="O242" t="s">
        <v>611</v>
      </c>
      <c r="P242" t="s">
        <v>693</v>
      </c>
      <c r="Q242">
        <v>0</v>
      </c>
      <c r="R242" t="s">
        <v>30</v>
      </c>
      <c r="S242" t="s">
        <v>34</v>
      </c>
    </row>
    <row r="243" spans="1:19" x14ac:dyDescent="0.25">
      <c r="A243" t="s">
        <v>694</v>
      </c>
      <c r="B243" t="s">
        <v>562</v>
      </c>
      <c r="C243">
        <v>140303</v>
      </c>
      <c r="D243" t="s">
        <v>127</v>
      </c>
      <c r="E243" s="23">
        <v>1330000000</v>
      </c>
      <c r="F243" s="23">
        <v>133000000</v>
      </c>
      <c r="G243" s="23">
        <v>1463000000</v>
      </c>
      <c r="H243" t="s">
        <v>27</v>
      </c>
      <c r="I243" t="s">
        <v>688</v>
      </c>
      <c r="J243" t="s">
        <v>31</v>
      </c>
      <c r="K243" t="s">
        <v>30</v>
      </c>
      <c r="L243" t="s">
        <v>32</v>
      </c>
      <c r="M243" t="s">
        <v>30</v>
      </c>
      <c r="N243" t="s">
        <v>562</v>
      </c>
      <c r="O243" t="s">
        <v>615</v>
      </c>
      <c r="P243" t="s">
        <v>695</v>
      </c>
      <c r="Q243">
        <v>0</v>
      </c>
      <c r="R243" t="s">
        <v>30</v>
      </c>
      <c r="S243" t="s">
        <v>34</v>
      </c>
    </row>
    <row r="244" spans="1:19" x14ac:dyDescent="0.25">
      <c r="A244" t="s">
        <v>696</v>
      </c>
      <c r="B244" t="s">
        <v>562</v>
      </c>
      <c r="C244">
        <v>140303</v>
      </c>
      <c r="D244" t="s">
        <v>127</v>
      </c>
      <c r="E244" s="23">
        <v>900000000</v>
      </c>
      <c r="F244" s="23">
        <v>90000000</v>
      </c>
      <c r="G244" s="23">
        <v>990000000</v>
      </c>
      <c r="H244" t="s">
        <v>27</v>
      </c>
      <c r="I244" t="s">
        <v>677</v>
      </c>
      <c r="J244" t="s">
        <v>31</v>
      </c>
      <c r="K244" t="s">
        <v>30</v>
      </c>
      <c r="L244" t="s">
        <v>32</v>
      </c>
      <c r="M244" t="s">
        <v>30</v>
      </c>
      <c r="N244" t="s">
        <v>562</v>
      </c>
      <c r="O244" t="s">
        <v>600</v>
      </c>
      <c r="P244" t="s">
        <v>697</v>
      </c>
      <c r="Q244">
        <v>0</v>
      </c>
      <c r="R244" t="s">
        <v>30</v>
      </c>
      <c r="S244" t="s">
        <v>34</v>
      </c>
    </row>
    <row r="245" spans="1:19" x14ac:dyDescent="0.25">
      <c r="A245" t="s">
        <v>698</v>
      </c>
      <c r="B245" t="s">
        <v>562</v>
      </c>
      <c r="C245">
        <v>140303</v>
      </c>
      <c r="D245" t="s">
        <v>127</v>
      </c>
      <c r="E245" s="23">
        <v>1330000000</v>
      </c>
      <c r="F245" s="23">
        <v>133000000</v>
      </c>
      <c r="G245" s="23">
        <v>1463000000</v>
      </c>
      <c r="H245" t="s">
        <v>27</v>
      </c>
      <c r="I245" t="s">
        <v>688</v>
      </c>
      <c r="J245" t="s">
        <v>31</v>
      </c>
      <c r="K245" t="s">
        <v>30</v>
      </c>
      <c r="L245" t="s">
        <v>32</v>
      </c>
      <c r="M245" t="s">
        <v>30</v>
      </c>
      <c r="N245" t="s">
        <v>562</v>
      </c>
      <c r="O245" t="s">
        <v>605</v>
      </c>
      <c r="P245" t="s">
        <v>699</v>
      </c>
      <c r="Q245">
        <v>0</v>
      </c>
      <c r="R245" t="s">
        <v>30</v>
      </c>
      <c r="S245" t="s">
        <v>34</v>
      </c>
    </row>
    <row r="246" spans="1:19" x14ac:dyDescent="0.25">
      <c r="A246" t="s">
        <v>700</v>
      </c>
      <c r="B246" t="s">
        <v>578</v>
      </c>
      <c r="C246">
        <v>140303</v>
      </c>
      <c r="D246" t="s">
        <v>127</v>
      </c>
      <c r="E246" s="23">
        <v>4754193156</v>
      </c>
      <c r="F246" s="23">
        <v>475419315</v>
      </c>
      <c r="G246" s="23">
        <v>5229612471</v>
      </c>
      <c r="H246" t="s">
        <v>27</v>
      </c>
      <c r="I246" t="s">
        <v>701</v>
      </c>
      <c r="J246" t="s">
        <v>31</v>
      </c>
      <c r="K246" t="s">
        <v>30</v>
      </c>
      <c r="L246" t="s">
        <v>32</v>
      </c>
      <c r="M246" t="s">
        <v>30</v>
      </c>
      <c r="N246" t="s">
        <v>578</v>
      </c>
      <c r="O246" t="s">
        <v>575</v>
      </c>
      <c r="P246" t="s">
        <v>702</v>
      </c>
      <c r="Q246">
        <v>0</v>
      </c>
      <c r="R246" t="s">
        <v>30</v>
      </c>
      <c r="S246" t="s">
        <v>34</v>
      </c>
    </row>
    <row r="247" spans="1:19" x14ac:dyDescent="0.25">
      <c r="A247" t="s">
        <v>703</v>
      </c>
      <c r="B247" t="s">
        <v>704</v>
      </c>
      <c r="C247">
        <v>140303</v>
      </c>
      <c r="D247" t="s">
        <v>24</v>
      </c>
      <c r="E247" s="23">
        <v>2250000000</v>
      </c>
      <c r="F247" s="23">
        <v>225000000</v>
      </c>
      <c r="G247" s="23">
        <v>2475000000</v>
      </c>
      <c r="H247" t="s">
        <v>27</v>
      </c>
      <c r="I247" t="s">
        <v>705</v>
      </c>
      <c r="J247" t="s">
        <v>31</v>
      </c>
      <c r="K247" t="s">
        <v>30</v>
      </c>
      <c r="L247" t="s">
        <v>32</v>
      </c>
      <c r="M247" t="s">
        <v>30</v>
      </c>
      <c r="N247" t="s">
        <v>30</v>
      </c>
      <c r="O247" t="s">
        <v>30</v>
      </c>
      <c r="P247" t="s">
        <v>706</v>
      </c>
      <c r="Q247">
        <v>0</v>
      </c>
      <c r="R247" t="s">
        <v>30</v>
      </c>
      <c r="S247" t="s">
        <v>34</v>
      </c>
    </row>
    <row r="248" spans="1:19" x14ac:dyDescent="0.25">
      <c r="A248" t="s">
        <v>707</v>
      </c>
      <c r="B248" t="s">
        <v>704</v>
      </c>
      <c r="C248">
        <v>140303</v>
      </c>
      <c r="D248" t="s">
        <v>24</v>
      </c>
      <c r="E248" s="23">
        <v>2325000000</v>
      </c>
      <c r="F248" s="23">
        <v>232500000</v>
      </c>
      <c r="G248" s="23">
        <v>2557500000</v>
      </c>
      <c r="H248" t="s">
        <v>27</v>
      </c>
      <c r="I248" t="s">
        <v>708</v>
      </c>
      <c r="J248" t="s">
        <v>31</v>
      </c>
      <c r="K248" t="s">
        <v>30</v>
      </c>
      <c r="L248" t="s">
        <v>32</v>
      </c>
      <c r="M248" t="s">
        <v>30</v>
      </c>
      <c r="N248" t="s">
        <v>30</v>
      </c>
      <c r="O248" t="s">
        <v>30</v>
      </c>
      <c r="P248" t="s">
        <v>709</v>
      </c>
      <c r="Q248">
        <v>0</v>
      </c>
      <c r="R248" t="s">
        <v>30</v>
      </c>
      <c r="S248" t="s">
        <v>34</v>
      </c>
    </row>
    <row r="249" spans="1:19" x14ac:dyDescent="0.25">
      <c r="A249" t="s">
        <v>710</v>
      </c>
      <c r="B249" t="s">
        <v>527</v>
      </c>
      <c r="C249">
        <v>140303</v>
      </c>
      <c r="D249" t="s">
        <v>135</v>
      </c>
      <c r="E249" s="23">
        <v>0</v>
      </c>
      <c r="F249" s="23">
        <v>0</v>
      </c>
      <c r="G249" s="23">
        <v>0</v>
      </c>
      <c r="H249" t="s">
        <v>137</v>
      </c>
      <c r="I249" t="s">
        <v>711</v>
      </c>
      <c r="J249" t="s">
        <v>30</v>
      </c>
      <c r="K249" t="s">
        <v>30</v>
      </c>
      <c r="L249" t="s">
        <v>32</v>
      </c>
      <c r="M249" t="s">
        <v>30</v>
      </c>
      <c r="N249" t="s">
        <v>30</v>
      </c>
      <c r="O249" t="s">
        <v>525</v>
      </c>
      <c r="P249" t="s">
        <v>30</v>
      </c>
      <c r="Q249">
        <v>0</v>
      </c>
      <c r="R249" t="s">
        <v>344</v>
      </c>
      <c r="S249" t="s">
        <v>30</v>
      </c>
    </row>
    <row r="250" spans="1:19" x14ac:dyDescent="0.25">
      <c r="A250" t="s">
        <v>712</v>
      </c>
      <c r="B250" t="s">
        <v>305</v>
      </c>
      <c r="C250">
        <v>140303</v>
      </c>
      <c r="D250" t="s">
        <v>127</v>
      </c>
      <c r="E250" s="23">
        <v>1950000000</v>
      </c>
      <c r="F250" s="23">
        <v>195000000</v>
      </c>
      <c r="G250" s="23">
        <v>2145000000</v>
      </c>
      <c r="H250" t="s">
        <v>27</v>
      </c>
      <c r="I250" t="s">
        <v>713</v>
      </c>
      <c r="J250" t="s">
        <v>31</v>
      </c>
      <c r="K250" t="s">
        <v>30</v>
      </c>
      <c r="L250" t="s">
        <v>32</v>
      </c>
      <c r="M250" t="s">
        <v>30</v>
      </c>
      <c r="N250" t="s">
        <v>305</v>
      </c>
      <c r="O250" t="s">
        <v>633</v>
      </c>
      <c r="P250" t="s">
        <v>714</v>
      </c>
      <c r="Q250">
        <v>0</v>
      </c>
      <c r="R250" t="s">
        <v>30</v>
      </c>
      <c r="S250" t="s">
        <v>34</v>
      </c>
    </row>
    <row r="251" spans="1:19" x14ac:dyDescent="0.25">
      <c r="A251" t="s">
        <v>715</v>
      </c>
      <c r="B251" t="s">
        <v>716</v>
      </c>
      <c r="C251">
        <v>140303</v>
      </c>
      <c r="D251" t="s">
        <v>24</v>
      </c>
      <c r="E251" s="23">
        <v>925000000</v>
      </c>
      <c r="F251" s="23">
        <v>92500000</v>
      </c>
      <c r="G251" s="23">
        <v>1017500000</v>
      </c>
      <c r="H251" t="s">
        <v>27</v>
      </c>
      <c r="I251" t="s">
        <v>717</v>
      </c>
      <c r="J251" t="s">
        <v>31</v>
      </c>
      <c r="K251" t="s">
        <v>30</v>
      </c>
      <c r="L251" t="s">
        <v>32</v>
      </c>
      <c r="M251" t="s">
        <v>30</v>
      </c>
      <c r="N251" t="s">
        <v>30</v>
      </c>
      <c r="O251" t="s">
        <v>30</v>
      </c>
      <c r="P251" t="s">
        <v>718</v>
      </c>
      <c r="Q251">
        <v>0</v>
      </c>
      <c r="R251" t="s">
        <v>30</v>
      </c>
      <c r="S251" t="s">
        <v>34</v>
      </c>
    </row>
    <row r="252" spans="1:19" x14ac:dyDescent="0.25">
      <c r="A252" t="s">
        <v>719</v>
      </c>
      <c r="B252" t="s">
        <v>302</v>
      </c>
      <c r="C252">
        <v>140303</v>
      </c>
      <c r="D252" t="s">
        <v>135</v>
      </c>
      <c r="E252" s="23">
        <v>0</v>
      </c>
      <c r="F252" s="23">
        <v>0</v>
      </c>
      <c r="G252" s="23">
        <v>0</v>
      </c>
      <c r="H252" t="s">
        <v>27</v>
      </c>
      <c r="I252" t="s">
        <v>720</v>
      </c>
      <c r="J252" t="s">
        <v>30</v>
      </c>
      <c r="K252" t="s">
        <v>30</v>
      </c>
      <c r="L252" t="s">
        <v>32</v>
      </c>
      <c r="M252" t="s">
        <v>30</v>
      </c>
      <c r="N252" t="s">
        <v>30</v>
      </c>
      <c r="O252" t="s">
        <v>299</v>
      </c>
      <c r="P252" t="s">
        <v>721</v>
      </c>
      <c r="Q252">
        <v>0</v>
      </c>
      <c r="R252" t="s">
        <v>344</v>
      </c>
      <c r="S252" t="s">
        <v>34</v>
      </c>
    </row>
    <row r="253" spans="1:19" x14ac:dyDescent="0.25">
      <c r="A253" t="s">
        <v>722</v>
      </c>
      <c r="B253" t="s">
        <v>723</v>
      </c>
      <c r="C253">
        <v>140303</v>
      </c>
      <c r="D253" t="s">
        <v>24</v>
      </c>
      <c r="E253" s="23">
        <v>460000000</v>
      </c>
      <c r="F253" s="23">
        <v>46000000</v>
      </c>
      <c r="G253" s="23">
        <v>506000000</v>
      </c>
      <c r="H253" t="s">
        <v>42</v>
      </c>
      <c r="I253" t="s">
        <v>724</v>
      </c>
      <c r="J253" t="s">
        <v>31</v>
      </c>
      <c r="K253" t="s">
        <v>30</v>
      </c>
      <c r="L253" t="s">
        <v>32</v>
      </c>
      <c r="M253" t="s">
        <v>30</v>
      </c>
      <c r="N253" t="s">
        <v>30</v>
      </c>
      <c r="O253" t="s">
        <v>30</v>
      </c>
      <c r="P253" t="s">
        <v>725</v>
      </c>
      <c r="Q253">
        <v>0</v>
      </c>
      <c r="R253" t="s">
        <v>30</v>
      </c>
      <c r="S253" t="s">
        <v>34</v>
      </c>
    </row>
    <row r="254" spans="1:19" x14ac:dyDescent="0.25">
      <c r="A254" t="s">
        <v>726</v>
      </c>
      <c r="B254" t="s">
        <v>723</v>
      </c>
      <c r="C254">
        <v>140303</v>
      </c>
      <c r="D254" t="s">
        <v>24</v>
      </c>
      <c r="E254" s="23">
        <v>362000000</v>
      </c>
      <c r="F254" s="23">
        <v>36200000</v>
      </c>
      <c r="G254" s="23">
        <v>398200000</v>
      </c>
      <c r="H254" t="s">
        <v>42</v>
      </c>
      <c r="I254" t="s">
        <v>724</v>
      </c>
      <c r="J254" t="s">
        <v>31</v>
      </c>
      <c r="K254" t="s">
        <v>30</v>
      </c>
      <c r="L254" t="s">
        <v>32</v>
      </c>
      <c r="M254" t="s">
        <v>30</v>
      </c>
      <c r="N254" t="s">
        <v>30</v>
      </c>
      <c r="O254" t="s">
        <v>30</v>
      </c>
      <c r="P254" t="s">
        <v>725</v>
      </c>
      <c r="Q254">
        <v>0</v>
      </c>
      <c r="R254" t="s">
        <v>30</v>
      </c>
      <c r="S254" t="s">
        <v>34</v>
      </c>
    </row>
    <row r="255" spans="1:19" x14ac:dyDescent="0.25">
      <c r="A255" t="s">
        <v>727</v>
      </c>
      <c r="B255" t="s">
        <v>728</v>
      </c>
      <c r="C255">
        <v>140303</v>
      </c>
      <c r="D255" t="s">
        <v>24</v>
      </c>
      <c r="E255" s="23">
        <v>522000000</v>
      </c>
      <c r="F255" s="23">
        <v>52200000</v>
      </c>
      <c r="G255" s="23">
        <v>574200000</v>
      </c>
      <c r="H255" t="s">
        <v>27</v>
      </c>
      <c r="I255" t="s">
        <v>729</v>
      </c>
      <c r="J255" t="s">
        <v>31</v>
      </c>
      <c r="K255" t="s">
        <v>30</v>
      </c>
      <c r="L255" t="s">
        <v>32</v>
      </c>
      <c r="M255" t="s">
        <v>30</v>
      </c>
      <c r="N255" t="s">
        <v>30</v>
      </c>
      <c r="O255" t="s">
        <v>30</v>
      </c>
      <c r="P255" t="s">
        <v>730</v>
      </c>
      <c r="Q255">
        <v>0</v>
      </c>
      <c r="R255" t="s">
        <v>30</v>
      </c>
      <c r="S255" t="s">
        <v>34</v>
      </c>
    </row>
    <row r="256" spans="1:19" x14ac:dyDescent="0.25">
      <c r="A256" t="s">
        <v>731</v>
      </c>
      <c r="B256" t="s">
        <v>723</v>
      </c>
      <c r="C256">
        <v>140303</v>
      </c>
      <c r="D256" t="s">
        <v>24</v>
      </c>
      <c r="E256" s="23">
        <v>572263991</v>
      </c>
      <c r="F256" s="23">
        <v>57226399</v>
      </c>
      <c r="G256" s="23">
        <v>629490390</v>
      </c>
      <c r="H256" t="s">
        <v>27</v>
      </c>
      <c r="I256" t="s">
        <v>724</v>
      </c>
      <c r="J256" t="s">
        <v>31</v>
      </c>
      <c r="K256" t="s">
        <v>30</v>
      </c>
      <c r="L256" t="s">
        <v>32</v>
      </c>
      <c r="M256" t="s">
        <v>30</v>
      </c>
      <c r="N256" t="s">
        <v>30</v>
      </c>
      <c r="O256" t="s">
        <v>30</v>
      </c>
      <c r="P256" t="s">
        <v>732</v>
      </c>
      <c r="Q256">
        <v>0</v>
      </c>
      <c r="R256" t="s">
        <v>30</v>
      </c>
      <c r="S256" t="s">
        <v>34</v>
      </c>
    </row>
    <row r="257" spans="1:19" x14ac:dyDescent="0.25">
      <c r="A257" t="s">
        <v>733</v>
      </c>
      <c r="B257" t="s">
        <v>723</v>
      </c>
      <c r="C257">
        <v>140303</v>
      </c>
      <c r="D257" t="s">
        <v>24</v>
      </c>
      <c r="E257" s="23">
        <v>340000000</v>
      </c>
      <c r="F257" s="23">
        <v>34000000</v>
      </c>
      <c r="G257" s="23">
        <v>374000000</v>
      </c>
      <c r="H257" t="s">
        <v>42</v>
      </c>
      <c r="I257" t="s">
        <v>734</v>
      </c>
      <c r="J257" t="s">
        <v>31</v>
      </c>
      <c r="K257" t="s">
        <v>30</v>
      </c>
      <c r="L257" t="s">
        <v>32</v>
      </c>
      <c r="M257" t="s">
        <v>30</v>
      </c>
      <c r="N257" t="s">
        <v>30</v>
      </c>
      <c r="O257" t="s">
        <v>30</v>
      </c>
      <c r="P257" t="s">
        <v>725</v>
      </c>
      <c r="Q257">
        <v>0</v>
      </c>
      <c r="R257" t="s">
        <v>30</v>
      </c>
      <c r="S257" t="s">
        <v>34</v>
      </c>
    </row>
    <row r="258" spans="1:19" x14ac:dyDescent="0.25">
      <c r="A258" t="s">
        <v>735</v>
      </c>
      <c r="B258" t="s">
        <v>723</v>
      </c>
      <c r="C258">
        <v>140303</v>
      </c>
      <c r="D258" t="s">
        <v>24</v>
      </c>
      <c r="E258" s="23">
        <v>894000000</v>
      </c>
      <c r="F258" s="23">
        <v>89400000</v>
      </c>
      <c r="G258" s="23">
        <v>983400000</v>
      </c>
      <c r="H258" t="s">
        <v>42</v>
      </c>
      <c r="I258" t="s">
        <v>734</v>
      </c>
      <c r="J258" t="s">
        <v>31</v>
      </c>
      <c r="K258" t="s">
        <v>30</v>
      </c>
      <c r="L258" t="s">
        <v>32</v>
      </c>
      <c r="M258" t="s">
        <v>30</v>
      </c>
      <c r="N258" t="s">
        <v>30</v>
      </c>
      <c r="O258" t="s">
        <v>30</v>
      </c>
      <c r="P258" t="s">
        <v>725</v>
      </c>
      <c r="Q258">
        <v>0</v>
      </c>
      <c r="R258" t="s">
        <v>30</v>
      </c>
      <c r="S258" t="s">
        <v>34</v>
      </c>
    </row>
    <row r="259" spans="1:19" x14ac:dyDescent="0.25">
      <c r="A259" t="s">
        <v>736</v>
      </c>
      <c r="B259" t="s">
        <v>737</v>
      </c>
      <c r="C259">
        <v>140303</v>
      </c>
      <c r="D259" t="s">
        <v>24</v>
      </c>
      <c r="E259" s="23">
        <v>1140000000</v>
      </c>
      <c r="F259" s="23">
        <v>114000000</v>
      </c>
      <c r="G259" s="23">
        <v>1254000000</v>
      </c>
      <c r="H259" t="s">
        <v>27</v>
      </c>
      <c r="I259" t="s">
        <v>738</v>
      </c>
      <c r="J259" t="s">
        <v>31</v>
      </c>
      <c r="K259" t="s">
        <v>30</v>
      </c>
      <c r="L259" t="s">
        <v>32</v>
      </c>
      <c r="M259" t="s">
        <v>30</v>
      </c>
      <c r="N259" t="s">
        <v>30</v>
      </c>
      <c r="O259" t="s">
        <v>30</v>
      </c>
      <c r="P259" t="s">
        <v>739</v>
      </c>
      <c r="Q259">
        <v>0</v>
      </c>
      <c r="R259" t="s">
        <v>30</v>
      </c>
      <c r="S259" t="s">
        <v>34</v>
      </c>
    </row>
    <row r="260" spans="1:19" x14ac:dyDescent="0.25">
      <c r="A260" t="s">
        <v>740</v>
      </c>
      <c r="B260" t="s">
        <v>737</v>
      </c>
      <c r="C260">
        <v>140303</v>
      </c>
      <c r="D260" t="s">
        <v>24</v>
      </c>
      <c r="E260" s="23">
        <v>1050000000</v>
      </c>
      <c r="F260" s="23">
        <v>105000000</v>
      </c>
      <c r="G260" s="23">
        <v>1155000000</v>
      </c>
      <c r="H260" t="s">
        <v>27</v>
      </c>
      <c r="I260" t="s">
        <v>741</v>
      </c>
      <c r="J260" t="s">
        <v>31</v>
      </c>
      <c r="K260" t="s">
        <v>30</v>
      </c>
      <c r="L260" t="s">
        <v>32</v>
      </c>
      <c r="M260" t="s">
        <v>30</v>
      </c>
      <c r="N260" t="s">
        <v>30</v>
      </c>
      <c r="O260" t="s">
        <v>30</v>
      </c>
      <c r="P260" t="s">
        <v>742</v>
      </c>
      <c r="Q260">
        <v>0</v>
      </c>
      <c r="R260" t="s">
        <v>30</v>
      </c>
      <c r="S260" t="s">
        <v>34</v>
      </c>
    </row>
    <row r="261" spans="1:19" x14ac:dyDescent="0.25">
      <c r="A261" t="s">
        <v>743</v>
      </c>
      <c r="B261" t="s">
        <v>744</v>
      </c>
      <c r="C261">
        <v>140303</v>
      </c>
      <c r="D261" t="s">
        <v>24</v>
      </c>
      <c r="E261" s="23">
        <v>1310000000</v>
      </c>
      <c r="F261" s="23">
        <v>131000000</v>
      </c>
      <c r="G261" s="23">
        <v>1441000000</v>
      </c>
      <c r="H261" t="s">
        <v>27</v>
      </c>
      <c r="I261" t="s">
        <v>745</v>
      </c>
      <c r="J261" t="s">
        <v>31</v>
      </c>
      <c r="K261" t="s">
        <v>30</v>
      </c>
      <c r="L261" t="s">
        <v>32</v>
      </c>
      <c r="M261" t="s">
        <v>30</v>
      </c>
      <c r="N261" t="s">
        <v>30</v>
      </c>
      <c r="O261" t="s">
        <v>30</v>
      </c>
      <c r="P261" t="s">
        <v>746</v>
      </c>
      <c r="Q261">
        <v>0</v>
      </c>
      <c r="R261" t="s">
        <v>30</v>
      </c>
      <c r="S261" t="s">
        <v>34</v>
      </c>
    </row>
    <row r="262" spans="1:19" x14ac:dyDescent="0.25">
      <c r="A262" t="s">
        <v>747</v>
      </c>
      <c r="B262" t="s">
        <v>737</v>
      </c>
      <c r="C262">
        <v>140303</v>
      </c>
      <c r="D262" t="s">
        <v>24</v>
      </c>
      <c r="E262" s="23">
        <v>7000000000</v>
      </c>
      <c r="F262" s="23">
        <v>700000000</v>
      </c>
      <c r="G262" s="23">
        <v>7700000000</v>
      </c>
      <c r="H262" t="s">
        <v>27</v>
      </c>
      <c r="I262" t="s">
        <v>748</v>
      </c>
      <c r="J262" t="s">
        <v>31</v>
      </c>
      <c r="K262" t="s">
        <v>30</v>
      </c>
      <c r="L262" t="s">
        <v>32</v>
      </c>
      <c r="M262" t="s">
        <v>30</v>
      </c>
      <c r="N262" t="s">
        <v>30</v>
      </c>
      <c r="O262" t="s">
        <v>30</v>
      </c>
      <c r="P262" t="s">
        <v>749</v>
      </c>
      <c r="Q262">
        <v>0</v>
      </c>
      <c r="R262" t="s">
        <v>30</v>
      </c>
      <c r="S262" t="s">
        <v>34</v>
      </c>
    </row>
    <row r="263" spans="1:19" x14ac:dyDescent="0.25">
      <c r="A263" t="s">
        <v>750</v>
      </c>
      <c r="B263" t="s">
        <v>737</v>
      </c>
      <c r="C263">
        <v>140303</v>
      </c>
      <c r="D263" t="s">
        <v>24</v>
      </c>
      <c r="E263" s="23">
        <v>1206000000</v>
      </c>
      <c r="F263" s="23">
        <v>120600000</v>
      </c>
      <c r="G263" s="23">
        <v>1326600000</v>
      </c>
      <c r="H263" t="s">
        <v>27</v>
      </c>
      <c r="I263" t="s">
        <v>751</v>
      </c>
      <c r="J263" t="s">
        <v>31</v>
      </c>
      <c r="K263" t="s">
        <v>30</v>
      </c>
      <c r="L263" t="s">
        <v>32</v>
      </c>
      <c r="M263" t="s">
        <v>30</v>
      </c>
      <c r="N263" t="s">
        <v>30</v>
      </c>
      <c r="O263" t="s">
        <v>30</v>
      </c>
      <c r="P263" t="s">
        <v>752</v>
      </c>
      <c r="Q263">
        <v>0</v>
      </c>
      <c r="R263" t="s">
        <v>30</v>
      </c>
      <c r="S263" t="s">
        <v>34</v>
      </c>
    </row>
    <row r="264" spans="1:19" x14ac:dyDescent="0.25">
      <c r="A264" t="s">
        <v>753</v>
      </c>
      <c r="B264" t="s">
        <v>737</v>
      </c>
      <c r="C264">
        <v>140303</v>
      </c>
      <c r="D264" t="s">
        <v>24</v>
      </c>
      <c r="E264" s="23">
        <v>658000000</v>
      </c>
      <c r="F264" s="23">
        <v>65800000</v>
      </c>
      <c r="G264" s="23">
        <v>723800000</v>
      </c>
      <c r="H264" t="s">
        <v>27</v>
      </c>
      <c r="I264" t="s">
        <v>754</v>
      </c>
      <c r="J264" t="s">
        <v>31</v>
      </c>
      <c r="K264" t="s">
        <v>30</v>
      </c>
      <c r="L264" t="s">
        <v>32</v>
      </c>
      <c r="M264" t="s">
        <v>30</v>
      </c>
      <c r="N264" t="s">
        <v>30</v>
      </c>
      <c r="O264" t="s">
        <v>30</v>
      </c>
      <c r="P264" t="s">
        <v>755</v>
      </c>
      <c r="Q264">
        <v>0</v>
      </c>
      <c r="R264" t="s">
        <v>30</v>
      </c>
      <c r="S264" t="s">
        <v>34</v>
      </c>
    </row>
    <row r="265" spans="1:19" x14ac:dyDescent="0.25">
      <c r="A265" t="s">
        <v>756</v>
      </c>
      <c r="B265" t="s">
        <v>305</v>
      </c>
      <c r="C265">
        <v>140303</v>
      </c>
      <c r="D265" t="s">
        <v>135</v>
      </c>
      <c r="E265" s="23">
        <v>0</v>
      </c>
      <c r="F265" s="23">
        <v>0</v>
      </c>
      <c r="G265" s="23">
        <v>0</v>
      </c>
      <c r="H265" t="s">
        <v>137</v>
      </c>
      <c r="I265" t="s">
        <v>757</v>
      </c>
      <c r="J265" t="s">
        <v>30</v>
      </c>
      <c r="K265" t="s">
        <v>30</v>
      </c>
      <c r="L265" t="s">
        <v>32</v>
      </c>
      <c r="M265" t="s">
        <v>30</v>
      </c>
      <c r="N265" t="s">
        <v>30</v>
      </c>
      <c r="O265" t="s">
        <v>303</v>
      </c>
      <c r="P265" t="s">
        <v>30</v>
      </c>
      <c r="Q265">
        <v>0</v>
      </c>
      <c r="R265" t="s">
        <v>344</v>
      </c>
      <c r="S265" t="s">
        <v>30</v>
      </c>
    </row>
    <row r="266" spans="1:19" x14ac:dyDescent="0.25">
      <c r="A266" t="s">
        <v>758</v>
      </c>
      <c r="B266" t="s">
        <v>759</v>
      </c>
      <c r="C266">
        <v>140303</v>
      </c>
      <c r="D266" t="s">
        <v>24</v>
      </c>
      <c r="E266" s="23">
        <v>1960000000</v>
      </c>
      <c r="F266" s="23">
        <v>196000000</v>
      </c>
      <c r="G266" s="23">
        <v>2156000000</v>
      </c>
      <c r="H266" t="s">
        <v>27</v>
      </c>
      <c r="I266" t="s">
        <v>760</v>
      </c>
      <c r="J266" t="s">
        <v>31</v>
      </c>
      <c r="K266" t="s">
        <v>30</v>
      </c>
      <c r="L266" t="s">
        <v>32</v>
      </c>
      <c r="M266" t="s">
        <v>30</v>
      </c>
      <c r="N266" t="s">
        <v>30</v>
      </c>
      <c r="O266" t="s">
        <v>30</v>
      </c>
      <c r="P266" t="s">
        <v>761</v>
      </c>
      <c r="Q266">
        <v>0</v>
      </c>
      <c r="R266" t="s">
        <v>30</v>
      </c>
      <c r="S266" t="s">
        <v>34</v>
      </c>
    </row>
    <row r="267" spans="1:19" x14ac:dyDescent="0.25">
      <c r="A267" t="s">
        <v>762</v>
      </c>
      <c r="B267" t="s">
        <v>763</v>
      </c>
      <c r="C267">
        <v>140303</v>
      </c>
      <c r="D267" t="s">
        <v>24</v>
      </c>
      <c r="E267" s="23">
        <v>380000000</v>
      </c>
      <c r="F267" s="23">
        <v>38000000</v>
      </c>
      <c r="G267" s="23">
        <v>418000000</v>
      </c>
      <c r="H267" t="s">
        <v>27</v>
      </c>
      <c r="I267" t="s">
        <v>760</v>
      </c>
      <c r="J267" t="s">
        <v>31</v>
      </c>
      <c r="K267" t="s">
        <v>30</v>
      </c>
      <c r="L267" t="s">
        <v>32</v>
      </c>
      <c r="M267" t="s">
        <v>30</v>
      </c>
      <c r="N267" t="s">
        <v>30</v>
      </c>
      <c r="O267" t="s">
        <v>30</v>
      </c>
      <c r="P267" t="s">
        <v>764</v>
      </c>
      <c r="Q267">
        <v>0</v>
      </c>
      <c r="R267" t="s">
        <v>30</v>
      </c>
      <c r="S267" t="s">
        <v>34</v>
      </c>
    </row>
    <row r="268" spans="1:19" x14ac:dyDescent="0.25">
      <c r="A268" t="s">
        <v>765</v>
      </c>
      <c r="B268" t="s">
        <v>723</v>
      </c>
      <c r="C268">
        <v>140303</v>
      </c>
      <c r="D268" t="s">
        <v>24</v>
      </c>
      <c r="E268" s="23">
        <v>2949360569</v>
      </c>
      <c r="F268" s="23">
        <v>294936056</v>
      </c>
      <c r="G268" s="23">
        <v>3244296625</v>
      </c>
      <c r="H268" t="s">
        <v>27</v>
      </c>
      <c r="I268" t="s">
        <v>766</v>
      </c>
      <c r="J268" t="s">
        <v>31</v>
      </c>
      <c r="K268" t="s">
        <v>30</v>
      </c>
      <c r="L268" t="s">
        <v>32</v>
      </c>
      <c r="M268" t="s">
        <v>30</v>
      </c>
      <c r="N268" t="s">
        <v>30</v>
      </c>
      <c r="O268" t="s">
        <v>30</v>
      </c>
      <c r="P268" t="s">
        <v>767</v>
      </c>
      <c r="Q268">
        <v>0</v>
      </c>
      <c r="R268" t="s">
        <v>30</v>
      </c>
      <c r="S268" t="s">
        <v>34</v>
      </c>
    </row>
    <row r="269" spans="1:19" x14ac:dyDescent="0.25">
      <c r="A269" t="s">
        <v>768</v>
      </c>
      <c r="B269" t="s">
        <v>728</v>
      </c>
      <c r="C269">
        <v>140303</v>
      </c>
      <c r="D269" t="s">
        <v>24</v>
      </c>
      <c r="E269" s="23">
        <v>136000000</v>
      </c>
      <c r="F269" s="23">
        <v>13600000</v>
      </c>
      <c r="G269" s="23">
        <v>149600000</v>
      </c>
      <c r="H269" t="s">
        <v>27</v>
      </c>
      <c r="I269" t="s">
        <v>769</v>
      </c>
      <c r="J269" t="s">
        <v>31</v>
      </c>
      <c r="K269" t="s">
        <v>30</v>
      </c>
      <c r="L269" t="s">
        <v>32</v>
      </c>
      <c r="M269" t="s">
        <v>30</v>
      </c>
      <c r="N269" t="s">
        <v>30</v>
      </c>
      <c r="O269" t="s">
        <v>30</v>
      </c>
      <c r="P269" t="s">
        <v>770</v>
      </c>
      <c r="Q269">
        <v>0</v>
      </c>
      <c r="R269" t="s">
        <v>30</v>
      </c>
      <c r="S269" t="s">
        <v>34</v>
      </c>
    </row>
    <row r="270" spans="1:19" x14ac:dyDescent="0.25">
      <c r="A270" t="s">
        <v>771</v>
      </c>
      <c r="B270" t="s">
        <v>772</v>
      </c>
      <c r="C270">
        <v>140303</v>
      </c>
      <c r="D270" t="s">
        <v>24</v>
      </c>
      <c r="E270" s="23">
        <v>495000000</v>
      </c>
      <c r="F270" s="23">
        <v>49500000</v>
      </c>
      <c r="G270" s="23">
        <v>544500000</v>
      </c>
      <c r="H270" t="s">
        <v>27</v>
      </c>
      <c r="I270" t="s">
        <v>773</v>
      </c>
      <c r="J270" t="s">
        <v>31</v>
      </c>
      <c r="K270" t="s">
        <v>30</v>
      </c>
      <c r="L270" t="s">
        <v>32</v>
      </c>
      <c r="M270" t="s">
        <v>30</v>
      </c>
      <c r="N270" t="s">
        <v>30</v>
      </c>
      <c r="O270" t="s">
        <v>30</v>
      </c>
      <c r="P270" t="s">
        <v>774</v>
      </c>
      <c r="Q270">
        <v>0</v>
      </c>
      <c r="R270" t="s">
        <v>30</v>
      </c>
      <c r="S270" t="s">
        <v>34</v>
      </c>
    </row>
    <row r="271" spans="1:19" x14ac:dyDescent="0.25">
      <c r="A271" t="s">
        <v>775</v>
      </c>
      <c r="B271" t="s">
        <v>776</v>
      </c>
      <c r="C271">
        <v>140303</v>
      </c>
      <c r="D271" t="s">
        <v>24</v>
      </c>
      <c r="E271" s="23">
        <v>2058400000</v>
      </c>
      <c r="F271" s="23">
        <v>205840000</v>
      </c>
      <c r="G271" s="23">
        <v>2264240000</v>
      </c>
      <c r="H271" t="s">
        <v>42</v>
      </c>
      <c r="I271" t="s">
        <v>777</v>
      </c>
      <c r="J271" t="s">
        <v>31</v>
      </c>
      <c r="K271" t="s">
        <v>30</v>
      </c>
      <c r="L271" t="s">
        <v>32</v>
      </c>
      <c r="M271" t="s">
        <v>30</v>
      </c>
      <c r="N271" t="s">
        <v>30</v>
      </c>
      <c r="O271" t="s">
        <v>30</v>
      </c>
      <c r="P271" t="s">
        <v>778</v>
      </c>
      <c r="Q271">
        <v>0</v>
      </c>
      <c r="R271" t="s">
        <v>30</v>
      </c>
      <c r="S271" t="s">
        <v>34</v>
      </c>
    </row>
    <row r="272" spans="1:19" x14ac:dyDescent="0.25">
      <c r="A272" t="s">
        <v>779</v>
      </c>
      <c r="B272" t="s">
        <v>776</v>
      </c>
      <c r="C272">
        <v>140303</v>
      </c>
      <c r="D272" t="s">
        <v>24</v>
      </c>
      <c r="E272" s="23">
        <v>513100000</v>
      </c>
      <c r="F272" s="23">
        <v>51310000</v>
      </c>
      <c r="G272" s="23">
        <v>564410000</v>
      </c>
      <c r="H272" t="s">
        <v>42</v>
      </c>
      <c r="I272" t="s">
        <v>777</v>
      </c>
      <c r="J272" t="s">
        <v>31</v>
      </c>
      <c r="K272" t="s">
        <v>30</v>
      </c>
      <c r="L272" t="s">
        <v>32</v>
      </c>
      <c r="M272" t="s">
        <v>30</v>
      </c>
      <c r="N272" t="s">
        <v>30</v>
      </c>
      <c r="O272" t="s">
        <v>30</v>
      </c>
      <c r="P272" t="s">
        <v>778</v>
      </c>
      <c r="Q272">
        <v>0</v>
      </c>
      <c r="R272" t="s">
        <v>30</v>
      </c>
      <c r="S272" t="s">
        <v>34</v>
      </c>
    </row>
    <row r="273" spans="1:19" x14ac:dyDescent="0.25">
      <c r="A273" t="s">
        <v>780</v>
      </c>
      <c r="B273" t="s">
        <v>776</v>
      </c>
      <c r="C273">
        <v>140303</v>
      </c>
      <c r="D273" t="s">
        <v>24</v>
      </c>
      <c r="E273" s="23">
        <v>3574760000</v>
      </c>
      <c r="F273" s="23">
        <v>357476000</v>
      </c>
      <c r="G273" s="23">
        <v>3932236000</v>
      </c>
      <c r="H273" t="s">
        <v>42</v>
      </c>
      <c r="I273" t="s">
        <v>781</v>
      </c>
      <c r="J273" t="s">
        <v>31</v>
      </c>
      <c r="K273" t="s">
        <v>30</v>
      </c>
      <c r="L273" t="s">
        <v>32</v>
      </c>
      <c r="M273" t="s">
        <v>30</v>
      </c>
      <c r="N273" t="s">
        <v>30</v>
      </c>
      <c r="O273" t="s">
        <v>30</v>
      </c>
      <c r="P273" t="s">
        <v>778</v>
      </c>
      <c r="Q273">
        <v>0</v>
      </c>
      <c r="R273" t="s">
        <v>30</v>
      </c>
      <c r="S273" t="s">
        <v>34</v>
      </c>
    </row>
    <row r="274" spans="1:19" x14ac:dyDescent="0.25">
      <c r="A274" t="s">
        <v>782</v>
      </c>
      <c r="B274" t="s">
        <v>783</v>
      </c>
      <c r="C274">
        <v>140303</v>
      </c>
      <c r="D274" t="s">
        <v>24</v>
      </c>
      <c r="E274" s="23">
        <v>1624110000</v>
      </c>
      <c r="F274" s="23">
        <v>162411000</v>
      </c>
      <c r="G274" s="23">
        <v>1786521000</v>
      </c>
      <c r="H274" t="s">
        <v>42</v>
      </c>
      <c r="I274" t="s">
        <v>777</v>
      </c>
      <c r="J274" t="s">
        <v>31</v>
      </c>
      <c r="K274" t="s">
        <v>30</v>
      </c>
      <c r="L274" t="s">
        <v>32</v>
      </c>
      <c r="M274" t="s">
        <v>30</v>
      </c>
      <c r="N274" t="s">
        <v>30</v>
      </c>
      <c r="O274" t="s">
        <v>30</v>
      </c>
      <c r="P274" t="s">
        <v>778</v>
      </c>
      <c r="Q274">
        <v>0</v>
      </c>
      <c r="R274" t="s">
        <v>30</v>
      </c>
      <c r="S274" t="s">
        <v>34</v>
      </c>
    </row>
    <row r="275" spans="1:19" x14ac:dyDescent="0.25">
      <c r="A275" t="s">
        <v>784</v>
      </c>
      <c r="B275" t="s">
        <v>776</v>
      </c>
      <c r="C275">
        <v>140303</v>
      </c>
      <c r="D275" t="s">
        <v>24</v>
      </c>
      <c r="E275" s="23">
        <v>3410830000</v>
      </c>
      <c r="F275" s="23">
        <v>341083000</v>
      </c>
      <c r="G275" s="23">
        <v>3751913000</v>
      </c>
      <c r="H275" t="s">
        <v>42</v>
      </c>
      <c r="I275" t="s">
        <v>781</v>
      </c>
      <c r="J275" t="s">
        <v>31</v>
      </c>
      <c r="K275" t="s">
        <v>30</v>
      </c>
      <c r="L275" t="s">
        <v>32</v>
      </c>
      <c r="M275" t="s">
        <v>30</v>
      </c>
      <c r="N275" t="s">
        <v>30</v>
      </c>
      <c r="O275" t="s">
        <v>30</v>
      </c>
      <c r="P275" t="s">
        <v>778</v>
      </c>
      <c r="Q275">
        <v>0</v>
      </c>
      <c r="R275" t="s">
        <v>30</v>
      </c>
      <c r="S275" t="s">
        <v>34</v>
      </c>
    </row>
    <row r="276" spans="1:19" x14ac:dyDescent="0.25">
      <c r="A276" t="s">
        <v>785</v>
      </c>
      <c r="B276" t="s">
        <v>783</v>
      </c>
      <c r="C276">
        <v>140303</v>
      </c>
      <c r="D276" t="s">
        <v>24</v>
      </c>
      <c r="E276" s="23">
        <v>1110000000</v>
      </c>
      <c r="F276" s="23">
        <v>111000000</v>
      </c>
      <c r="G276" s="23">
        <v>1221000000</v>
      </c>
      <c r="H276" t="s">
        <v>42</v>
      </c>
      <c r="I276" t="s">
        <v>786</v>
      </c>
      <c r="J276" t="s">
        <v>31</v>
      </c>
      <c r="K276" t="s">
        <v>30</v>
      </c>
      <c r="L276" t="s">
        <v>32</v>
      </c>
      <c r="M276" t="s">
        <v>30</v>
      </c>
      <c r="N276" t="s">
        <v>30</v>
      </c>
      <c r="O276" t="s">
        <v>30</v>
      </c>
      <c r="P276" t="s">
        <v>778</v>
      </c>
      <c r="Q276">
        <v>0</v>
      </c>
      <c r="R276" t="s">
        <v>30</v>
      </c>
      <c r="S276" t="s">
        <v>34</v>
      </c>
    </row>
    <row r="277" spans="1:19" x14ac:dyDescent="0.25">
      <c r="A277" t="s">
        <v>787</v>
      </c>
      <c r="B277" t="s">
        <v>783</v>
      </c>
      <c r="C277">
        <v>140303</v>
      </c>
      <c r="D277" t="s">
        <v>24</v>
      </c>
      <c r="E277" s="23">
        <v>1697500000</v>
      </c>
      <c r="F277" s="23">
        <v>169750000</v>
      </c>
      <c r="G277" s="23">
        <v>1867250000</v>
      </c>
      <c r="H277" t="s">
        <v>42</v>
      </c>
      <c r="I277" t="s">
        <v>786</v>
      </c>
      <c r="J277" t="s">
        <v>31</v>
      </c>
      <c r="K277" t="s">
        <v>30</v>
      </c>
      <c r="L277" t="s">
        <v>32</v>
      </c>
      <c r="M277" t="s">
        <v>30</v>
      </c>
      <c r="N277" t="s">
        <v>30</v>
      </c>
      <c r="O277" t="s">
        <v>30</v>
      </c>
      <c r="P277" t="s">
        <v>778</v>
      </c>
      <c r="Q277">
        <v>0</v>
      </c>
      <c r="R277" t="s">
        <v>30</v>
      </c>
      <c r="S277" t="s">
        <v>34</v>
      </c>
    </row>
    <row r="278" spans="1:19" x14ac:dyDescent="0.25">
      <c r="A278" t="s">
        <v>788</v>
      </c>
      <c r="B278" t="s">
        <v>789</v>
      </c>
      <c r="C278">
        <v>140303</v>
      </c>
      <c r="D278" t="s">
        <v>24</v>
      </c>
      <c r="E278" s="23">
        <v>8632000000</v>
      </c>
      <c r="F278" s="23">
        <v>863200000</v>
      </c>
      <c r="G278" s="23">
        <v>9495200000</v>
      </c>
      <c r="H278" t="s">
        <v>36</v>
      </c>
      <c r="I278" t="s">
        <v>790</v>
      </c>
      <c r="J278" t="s">
        <v>31</v>
      </c>
      <c r="K278" t="s">
        <v>30</v>
      </c>
      <c r="L278" t="s">
        <v>32</v>
      </c>
      <c r="M278" t="s">
        <v>791</v>
      </c>
      <c r="N278" t="s">
        <v>30</v>
      </c>
      <c r="O278" t="s">
        <v>30</v>
      </c>
      <c r="P278" t="s">
        <v>792</v>
      </c>
      <c r="Q278">
        <v>0</v>
      </c>
      <c r="R278" t="s">
        <v>30</v>
      </c>
      <c r="S278" t="s">
        <v>63</v>
      </c>
    </row>
    <row r="279" spans="1:19" x14ac:dyDescent="0.25">
      <c r="A279" t="s">
        <v>793</v>
      </c>
      <c r="B279" t="s">
        <v>789</v>
      </c>
      <c r="C279">
        <v>140303</v>
      </c>
      <c r="D279" t="s">
        <v>24</v>
      </c>
      <c r="E279" s="23">
        <v>327000000</v>
      </c>
      <c r="F279" s="23">
        <v>32700000</v>
      </c>
      <c r="G279" s="23">
        <v>359700000</v>
      </c>
      <c r="H279" t="s">
        <v>27</v>
      </c>
      <c r="I279" t="s">
        <v>790</v>
      </c>
      <c r="J279" t="s">
        <v>31</v>
      </c>
      <c r="K279" t="s">
        <v>30</v>
      </c>
      <c r="L279" t="s">
        <v>32</v>
      </c>
      <c r="M279" t="s">
        <v>30</v>
      </c>
      <c r="N279" t="s">
        <v>30</v>
      </c>
      <c r="O279" t="s">
        <v>30</v>
      </c>
      <c r="P279" t="s">
        <v>794</v>
      </c>
      <c r="Q279">
        <v>0</v>
      </c>
      <c r="R279" t="s">
        <v>30</v>
      </c>
      <c r="S279" t="s">
        <v>34</v>
      </c>
    </row>
    <row r="280" spans="1:19" x14ac:dyDescent="0.25">
      <c r="A280" t="s">
        <v>795</v>
      </c>
      <c r="B280" t="s">
        <v>796</v>
      </c>
      <c r="C280">
        <v>140303</v>
      </c>
      <c r="D280" t="s">
        <v>24</v>
      </c>
      <c r="E280" s="23">
        <v>745947612</v>
      </c>
      <c r="F280" s="23">
        <v>74594761</v>
      </c>
      <c r="G280" s="23">
        <v>820542373</v>
      </c>
      <c r="H280" t="s">
        <v>27</v>
      </c>
      <c r="I280" t="s">
        <v>797</v>
      </c>
      <c r="J280" t="s">
        <v>31</v>
      </c>
      <c r="K280" t="s">
        <v>30</v>
      </c>
      <c r="L280" t="s">
        <v>32</v>
      </c>
      <c r="M280" t="s">
        <v>30</v>
      </c>
      <c r="N280" t="s">
        <v>30</v>
      </c>
      <c r="O280" t="s">
        <v>30</v>
      </c>
      <c r="P280" t="s">
        <v>798</v>
      </c>
      <c r="Q280">
        <v>0</v>
      </c>
      <c r="R280" t="s">
        <v>30</v>
      </c>
      <c r="S280" t="s">
        <v>34</v>
      </c>
    </row>
    <row r="281" spans="1:19" x14ac:dyDescent="0.25">
      <c r="A281" t="s">
        <v>799</v>
      </c>
      <c r="B281" t="s">
        <v>796</v>
      </c>
      <c r="C281">
        <v>140303</v>
      </c>
      <c r="D281" t="s">
        <v>24</v>
      </c>
      <c r="E281" s="23">
        <v>787389146</v>
      </c>
      <c r="F281" s="23">
        <v>78738914</v>
      </c>
      <c r="G281" s="23">
        <v>866128060</v>
      </c>
      <c r="H281" t="s">
        <v>27</v>
      </c>
      <c r="I281" t="s">
        <v>797</v>
      </c>
      <c r="J281" t="s">
        <v>31</v>
      </c>
      <c r="K281" t="s">
        <v>30</v>
      </c>
      <c r="L281" t="s">
        <v>32</v>
      </c>
      <c r="M281" t="s">
        <v>30</v>
      </c>
      <c r="N281" t="s">
        <v>30</v>
      </c>
      <c r="O281" t="s">
        <v>30</v>
      </c>
      <c r="P281" t="s">
        <v>800</v>
      </c>
      <c r="Q281">
        <v>0</v>
      </c>
      <c r="R281" t="s">
        <v>30</v>
      </c>
      <c r="S281" t="s">
        <v>34</v>
      </c>
    </row>
    <row r="282" spans="1:19" x14ac:dyDescent="0.25">
      <c r="A282" t="s">
        <v>801</v>
      </c>
      <c r="B282" t="s">
        <v>802</v>
      </c>
      <c r="C282">
        <v>140303</v>
      </c>
      <c r="D282" t="s">
        <v>24</v>
      </c>
      <c r="E282" s="23">
        <v>886600000</v>
      </c>
      <c r="F282" s="23">
        <v>88660000</v>
      </c>
      <c r="G282" s="23">
        <v>975260000</v>
      </c>
      <c r="H282" t="s">
        <v>27</v>
      </c>
      <c r="I282" t="s">
        <v>803</v>
      </c>
      <c r="J282" t="s">
        <v>31</v>
      </c>
      <c r="K282" t="s">
        <v>30</v>
      </c>
      <c r="L282" t="s">
        <v>32</v>
      </c>
      <c r="M282" t="s">
        <v>30</v>
      </c>
      <c r="N282" t="s">
        <v>30</v>
      </c>
      <c r="O282" t="s">
        <v>30</v>
      </c>
      <c r="P282" t="s">
        <v>804</v>
      </c>
      <c r="Q282">
        <v>0</v>
      </c>
      <c r="R282" t="s">
        <v>30</v>
      </c>
      <c r="S282" t="s">
        <v>34</v>
      </c>
    </row>
    <row r="283" spans="1:19" x14ac:dyDescent="0.25">
      <c r="A283" t="s">
        <v>805</v>
      </c>
      <c r="B283" t="s">
        <v>806</v>
      </c>
      <c r="C283">
        <v>140303</v>
      </c>
      <c r="D283" t="s">
        <v>24</v>
      </c>
      <c r="E283" s="23">
        <v>915200000</v>
      </c>
      <c r="F283" s="23">
        <v>91520000</v>
      </c>
      <c r="G283" s="23">
        <v>1006720000</v>
      </c>
      <c r="H283" t="s">
        <v>27</v>
      </c>
      <c r="I283" t="s">
        <v>803</v>
      </c>
      <c r="J283" t="s">
        <v>31</v>
      </c>
      <c r="K283" t="s">
        <v>30</v>
      </c>
      <c r="L283" t="s">
        <v>32</v>
      </c>
      <c r="M283" t="s">
        <v>30</v>
      </c>
      <c r="N283" t="s">
        <v>30</v>
      </c>
      <c r="O283" t="s">
        <v>30</v>
      </c>
      <c r="P283" t="s">
        <v>807</v>
      </c>
      <c r="Q283">
        <v>0</v>
      </c>
      <c r="R283" t="s">
        <v>30</v>
      </c>
      <c r="S283" t="s">
        <v>34</v>
      </c>
    </row>
    <row r="284" spans="1:19" x14ac:dyDescent="0.25">
      <c r="A284" t="s">
        <v>808</v>
      </c>
      <c r="B284" t="s">
        <v>806</v>
      </c>
      <c r="C284">
        <v>140303</v>
      </c>
      <c r="D284" t="s">
        <v>24</v>
      </c>
      <c r="E284" s="23">
        <v>2268000000</v>
      </c>
      <c r="F284" s="23">
        <v>226800000</v>
      </c>
      <c r="G284" s="23">
        <v>2494800000</v>
      </c>
      <c r="H284" t="s">
        <v>27</v>
      </c>
      <c r="I284" t="s">
        <v>803</v>
      </c>
      <c r="J284" t="s">
        <v>31</v>
      </c>
      <c r="K284" t="s">
        <v>30</v>
      </c>
      <c r="L284" t="s">
        <v>32</v>
      </c>
      <c r="M284" t="s">
        <v>30</v>
      </c>
      <c r="N284" t="s">
        <v>30</v>
      </c>
      <c r="O284" t="s">
        <v>30</v>
      </c>
      <c r="P284" t="s">
        <v>809</v>
      </c>
      <c r="Q284">
        <v>0</v>
      </c>
      <c r="R284" t="s">
        <v>30</v>
      </c>
      <c r="S284" t="s">
        <v>34</v>
      </c>
    </row>
    <row r="285" spans="1:19" x14ac:dyDescent="0.25">
      <c r="A285" t="s">
        <v>810</v>
      </c>
      <c r="B285" t="s">
        <v>802</v>
      </c>
      <c r="C285">
        <v>140303</v>
      </c>
      <c r="D285" t="s">
        <v>24</v>
      </c>
      <c r="E285" s="23">
        <v>941200000</v>
      </c>
      <c r="F285" s="23">
        <v>94120000</v>
      </c>
      <c r="G285" s="23">
        <v>1035320000</v>
      </c>
      <c r="H285" t="s">
        <v>27</v>
      </c>
      <c r="I285" t="s">
        <v>811</v>
      </c>
      <c r="J285" t="s">
        <v>31</v>
      </c>
      <c r="K285" t="s">
        <v>30</v>
      </c>
      <c r="L285" t="s">
        <v>32</v>
      </c>
      <c r="M285" t="s">
        <v>30</v>
      </c>
      <c r="N285" t="s">
        <v>30</v>
      </c>
      <c r="O285" t="s">
        <v>30</v>
      </c>
      <c r="P285" t="s">
        <v>812</v>
      </c>
      <c r="Q285">
        <v>0</v>
      </c>
      <c r="R285" t="s">
        <v>30</v>
      </c>
      <c r="S285" t="s">
        <v>34</v>
      </c>
    </row>
    <row r="286" spans="1:19" x14ac:dyDescent="0.25">
      <c r="A286" t="s">
        <v>813</v>
      </c>
      <c r="B286" t="s">
        <v>814</v>
      </c>
      <c r="C286">
        <v>140303</v>
      </c>
      <c r="D286" t="s">
        <v>24</v>
      </c>
      <c r="E286" s="23">
        <v>179500000</v>
      </c>
      <c r="F286" s="23">
        <v>17950000</v>
      </c>
      <c r="G286" s="23">
        <v>197450000</v>
      </c>
      <c r="H286" t="s">
        <v>27</v>
      </c>
      <c r="I286" t="s">
        <v>815</v>
      </c>
      <c r="J286" t="s">
        <v>31</v>
      </c>
      <c r="K286" t="s">
        <v>30</v>
      </c>
      <c r="L286" t="s">
        <v>32</v>
      </c>
      <c r="M286" t="s">
        <v>30</v>
      </c>
      <c r="N286" t="s">
        <v>30</v>
      </c>
      <c r="O286" t="s">
        <v>30</v>
      </c>
      <c r="P286" t="s">
        <v>816</v>
      </c>
      <c r="Q286">
        <v>0</v>
      </c>
      <c r="R286" t="s">
        <v>30</v>
      </c>
      <c r="S286" t="s">
        <v>34</v>
      </c>
    </row>
    <row r="287" spans="1:19" x14ac:dyDescent="0.25">
      <c r="A287" t="s">
        <v>817</v>
      </c>
      <c r="B287" t="s">
        <v>818</v>
      </c>
      <c r="C287">
        <v>140303</v>
      </c>
      <c r="D287" t="s">
        <v>24</v>
      </c>
      <c r="E287" s="23">
        <v>165000000</v>
      </c>
      <c r="F287" s="23">
        <v>16500000</v>
      </c>
      <c r="G287" s="23">
        <v>181500000</v>
      </c>
      <c r="H287" t="s">
        <v>36</v>
      </c>
      <c r="I287" t="s">
        <v>815</v>
      </c>
      <c r="J287" t="s">
        <v>31</v>
      </c>
      <c r="K287" t="s">
        <v>30</v>
      </c>
      <c r="L287" t="s">
        <v>32</v>
      </c>
      <c r="M287" t="s">
        <v>517</v>
      </c>
      <c r="N287" t="s">
        <v>30</v>
      </c>
      <c r="O287" t="s">
        <v>30</v>
      </c>
      <c r="P287" t="s">
        <v>819</v>
      </c>
      <c r="Q287">
        <v>0</v>
      </c>
      <c r="R287" t="s">
        <v>30</v>
      </c>
      <c r="S287" t="s">
        <v>63</v>
      </c>
    </row>
    <row r="288" spans="1:19" x14ac:dyDescent="0.25">
      <c r="A288" t="s">
        <v>820</v>
      </c>
      <c r="B288" t="s">
        <v>818</v>
      </c>
      <c r="C288">
        <v>140303</v>
      </c>
      <c r="D288" t="s">
        <v>24</v>
      </c>
      <c r="E288" s="23">
        <v>168000000</v>
      </c>
      <c r="F288" s="23">
        <v>16800000</v>
      </c>
      <c r="G288" s="23">
        <v>184800000</v>
      </c>
      <c r="H288" t="s">
        <v>36</v>
      </c>
      <c r="I288" t="s">
        <v>815</v>
      </c>
      <c r="J288" t="s">
        <v>31</v>
      </c>
      <c r="K288" t="s">
        <v>30</v>
      </c>
      <c r="L288" t="s">
        <v>32</v>
      </c>
      <c r="M288" t="s">
        <v>517</v>
      </c>
      <c r="N288" t="s">
        <v>30</v>
      </c>
      <c r="O288" t="s">
        <v>30</v>
      </c>
      <c r="P288" t="s">
        <v>821</v>
      </c>
      <c r="Q288">
        <v>0</v>
      </c>
      <c r="R288" t="s">
        <v>30</v>
      </c>
      <c r="S288" t="s">
        <v>63</v>
      </c>
    </row>
    <row r="289" spans="1:19" x14ac:dyDescent="0.25">
      <c r="A289" t="s">
        <v>822</v>
      </c>
      <c r="B289" t="s">
        <v>823</v>
      </c>
      <c r="C289">
        <v>140303</v>
      </c>
      <c r="D289" t="s">
        <v>24</v>
      </c>
      <c r="E289" s="23">
        <v>748345219</v>
      </c>
      <c r="F289" s="23">
        <v>74834521</v>
      </c>
      <c r="G289" s="23">
        <v>823179740</v>
      </c>
      <c r="H289" t="s">
        <v>27</v>
      </c>
      <c r="I289" t="s">
        <v>824</v>
      </c>
      <c r="J289" t="s">
        <v>31</v>
      </c>
      <c r="K289" t="s">
        <v>30</v>
      </c>
      <c r="L289" t="s">
        <v>32</v>
      </c>
      <c r="M289" t="s">
        <v>30</v>
      </c>
      <c r="N289" t="s">
        <v>30</v>
      </c>
      <c r="O289" t="s">
        <v>30</v>
      </c>
      <c r="P289" t="s">
        <v>825</v>
      </c>
      <c r="Q289">
        <v>0</v>
      </c>
      <c r="R289" t="s">
        <v>30</v>
      </c>
      <c r="S289" t="s">
        <v>34</v>
      </c>
    </row>
    <row r="290" spans="1:19" x14ac:dyDescent="0.25">
      <c r="A290" t="s">
        <v>826</v>
      </c>
      <c r="B290" t="s">
        <v>574</v>
      </c>
      <c r="C290">
        <v>140303</v>
      </c>
      <c r="D290" t="s">
        <v>135</v>
      </c>
      <c r="E290" s="23">
        <v>0</v>
      </c>
      <c r="F290" s="23">
        <v>0</v>
      </c>
      <c r="G290" s="23">
        <v>0</v>
      </c>
      <c r="H290" t="s">
        <v>137</v>
      </c>
      <c r="I290" t="s">
        <v>827</v>
      </c>
      <c r="J290" t="s">
        <v>30</v>
      </c>
      <c r="K290" t="s">
        <v>30</v>
      </c>
      <c r="L290" t="s">
        <v>32</v>
      </c>
      <c r="M290" t="s">
        <v>30</v>
      </c>
      <c r="N290" t="s">
        <v>30</v>
      </c>
      <c r="O290" t="s">
        <v>580</v>
      </c>
      <c r="P290" t="s">
        <v>30</v>
      </c>
      <c r="Q290">
        <v>0</v>
      </c>
      <c r="R290" t="s">
        <v>30</v>
      </c>
      <c r="S290" t="s">
        <v>30</v>
      </c>
    </row>
    <row r="291" spans="1:19" x14ac:dyDescent="0.25">
      <c r="A291" t="s">
        <v>828</v>
      </c>
      <c r="B291" t="s">
        <v>574</v>
      </c>
      <c r="C291">
        <v>140303</v>
      </c>
      <c r="D291" t="s">
        <v>135</v>
      </c>
      <c r="E291" s="23">
        <v>0</v>
      </c>
      <c r="F291" s="23">
        <v>0</v>
      </c>
      <c r="G291" s="23">
        <v>0</v>
      </c>
      <c r="H291" t="s">
        <v>137</v>
      </c>
      <c r="I291" t="s">
        <v>829</v>
      </c>
      <c r="J291" t="s">
        <v>30</v>
      </c>
      <c r="K291" t="s">
        <v>30</v>
      </c>
      <c r="L291" t="s">
        <v>32</v>
      </c>
      <c r="M291" t="s">
        <v>30</v>
      </c>
      <c r="N291" t="s">
        <v>30</v>
      </c>
      <c r="O291" t="s">
        <v>571</v>
      </c>
      <c r="P291" t="s">
        <v>30</v>
      </c>
      <c r="Q291">
        <v>0</v>
      </c>
      <c r="R291" t="s">
        <v>30</v>
      </c>
      <c r="S291" t="s">
        <v>30</v>
      </c>
    </row>
    <row r="292" spans="1:19" x14ac:dyDescent="0.25">
      <c r="A292" t="s">
        <v>830</v>
      </c>
      <c r="B292" t="s">
        <v>574</v>
      </c>
      <c r="C292">
        <v>140303</v>
      </c>
      <c r="D292" t="s">
        <v>135</v>
      </c>
      <c r="E292" s="23">
        <v>0</v>
      </c>
      <c r="F292" s="23">
        <v>0</v>
      </c>
      <c r="G292" s="23">
        <v>0</v>
      </c>
      <c r="H292" t="s">
        <v>137</v>
      </c>
      <c r="I292" t="s">
        <v>827</v>
      </c>
      <c r="J292" t="s">
        <v>30</v>
      </c>
      <c r="K292" t="s">
        <v>30</v>
      </c>
      <c r="L292" t="s">
        <v>32</v>
      </c>
      <c r="M292" t="s">
        <v>30</v>
      </c>
      <c r="N292" t="s">
        <v>30</v>
      </c>
      <c r="O292" t="s">
        <v>581</v>
      </c>
      <c r="P292" t="s">
        <v>30</v>
      </c>
      <c r="Q292">
        <v>0</v>
      </c>
      <c r="R292" t="s">
        <v>30</v>
      </c>
      <c r="S292" t="s">
        <v>30</v>
      </c>
    </row>
    <row r="293" spans="1:19" x14ac:dyDescent="0.25">
      <c r="A293" t="s">
        <v>831</v>
      </c>
      <c r="B293" t="s">
        <v>574</v>
      </c>
      <c r="C293">
        <v>140303</v>
      </c>
      <c r="D293" t="s">
        <v>135</v>
      </c>
      <c r="E293" s="23">
        <v>0</v>
      </c>
      <c r="F293" s="23">
        <v>0</v>
      </c>
      <c r="G293" s="23">
        <v>0</v>
      </c>
      <c r="H293" t="s">
        <v>137</v>
      </c>
      <c r="I293" t="s">
        <v>829</v>
      </c>
      <c r="J293" t="s">
        <v>30</v>
      </c>
      <c r="K293" t="s">
        <v>30</v>
      </c>
      <c r="L293" t="s">
        <v>32</v>
      </c>
      <c r="M293" t="s">
        <v>30</v>
      </c>
      <c r="N293" t="s">
        <v>30</v>
      </c>
      <c r="O293" t="s">
        <v>583</v>
      </c>
      <c r="P293" t="s">
        <v>30</v>
      </c>
      <c r="Q293">
        <v>0</v>
      </c>
      <c r="R293" t="s">
        <v>30</v>
      </c>
      <c r="S293" t="s">
        <v>30</v>
      </c>
    </row>
    <row r="294" spans="1:19" x14ac:dyDescent="0.25">
      <c r="A294" t="s">
        <v>832</v>
      </c>
      <c r="B294" t="s">
        <v>833</v>
      </c>
      <c r="C294">
        <v>140303</v>
      </c>
      <c r="D294" t="s">
        <v>135</v>
      </c>
      <c r="E294" s="23">
        <v>0</v>
      </c>
      <c r="F294" s="23">
        <v>0</v>
      </c>
      <c r="G294" s="23">
        <v>0</v>
      </c>
      <c r="H294" t="s">
        <v>63</v>
      </c>
      <c r="I294" t="s">
        <v>834</v>
      </c>
      <c r="J294" t="s">
        <v>30</v>
      </c>
      <c r="K294" t="s">
        <v>30</v>
      </c>
      <c r="L294" t="s">
        <v>32</v>
      </c>
      <c r="M294" t="s">
        <v>30</v>
      </c>
      <c r="N294" t="s">
        <v>30</v>
      </c>
      <c r="O294" t="s">
        <v>514</v>
      </c>
      <c r="P294" t="s">
        <v>835</v>
      </c>
      <c r="Q294">
        <v>0</v>
      </c>
      <c r="R294" t="s">
        <v>344</v>
      </c>
      <c r="S294" t="s">
        <v>34</v>
      </c>
    </row>
    <row r="295" spans="1:19" x14ac:dyDescent="0.25">
      <c r="A295" t="s">
        <v>836</v>
      </c>
      <c r="B295" t="s">
        <v>837</v>
      </c>
      <c r="C295">
        <v>140303</v>
      </c>
      <c r="D295" t="s">
        <v>24</v>
      </c>
      <c r="E295" s="23">
        <v>1077479884</v>
      </c>
      <c r="F295" s="23">
        <v>107747988</v>
      </c>
      <c r="G295" s="23">
        <v>1185227872</v>
      </c>
      <c r="H295" t="s">
        <v>27</v>
      </c>
      <c r="I295" t="s">
        <v>838</v>
      </c>
      <c r="J295" t="s">
        <v>31</v>
      </c>
      <c r="K295" t="s">
        <v>30</v>
      </c>
      <c r="L295" t="s">
        <v>32</v>
      </c>
      <c r="M295" t="s">
        <v>30</v>
      </c>
      <c r="N295" t="s">
        <v>30</v>
      </c>
      <c r="O295" t="s">
        <v>30</v>
      </c>
      <c r="P295" t="s">
        <v>839</v>
      </c>
      <c r="Q295">
        <v>0</v>
      </c>
      <c r="R295" t="s">
        <v>30</v>
      </c>
      <c r="S295" t="s">
        <v>34</v>
      </c>
    </row>
    <row r="296" spans="1:19" x14ac:dyDescent="0.25">
      <c r="A296" t="s">
        <v>840</v>
      </c>
      <c r="B296" t="s">
        <v>841</v>
      </c>
      <c r="C296">
        <v>140303</v>
      </c>
      <c r="D296" t="s">
        <v>24</v>
      </c>
      <c r="E296" s="23">
        <v>663064544</v>
      </c>
      <c r="F296" s="23">
        <v>66306454</v>
      </c>
      <c r="G296" s="23">
        <v>729370998</v>
      </c>
      <c r="H296" t="s">
        <v>27</v>
      </c>
      <c r="I296" t="s">
        <v>842</v>
      </c>
      <c r="J296" t="s">
        <v>31</v>
      </c>
      <c r="K296" t="s">
        <v>30</v>
      </c>
      <c r="L296" t="s">
        <v>32</v>
      </c>
      <c r="M296" t="s">
        <v>30</v>
      </c>
      <c r="N296" t="s">
        <v>30</v>
      </c>
      <c r="O296" t="s">
        <v>30</v>
      </c>
      <c r="P296" t="s">
        <v>843</v>
      </c>
      <c r="Q296">
        <v>0</v>
      </c>
      <c r="R296" t="s">
        <v>30</v>
      </c>
      <c r="S296" t="s">
        <v>34</v>
      </c>
    </row>
    <row r="297" spans="1:19" x14ac:dyDescent="0.25">
      <c r="A297" t="s">
        <v>844</v>
      </c>
      <c r="B297" t="s">
        <v>530</v>
      </c>
      <c r="C297">
        <v>140303</v>
      </c>
      <c r="D297" t="s">
        <v>24</v>
      </c>
      <c r="E297" s="23">
        <v>1507800000</v>
      </c>
      <c r="F297" s="23">
        <v>150780000</v>
      </c>
      <c r="G297" s="23">
        <v>1658580000</v>
      </c>
      <c r="H297" t="s">
        <v>36</v>
      </c>
      <c r="I297" t="s">
        <v>845</v>
      </c>
      <c r="J297" t="s">
        <v>31</v>
      </c>
      <c r="K297" t="s">
        <v>30</v>
      </c>
      <c r="L297" t="s">
        <v>32</v>
      </c>
      <c r="M297" t="s">
        <v>517</v>
      </c>
      <c r="N297" t="s">
        <v>30</v>
      </c>
      <c r="O297" t="s">
        <v>30</v>
      </c>
      <c r="P297" t="s">
        <v>846</v>
      </c>
      <c r="Q297">
        <v>0</v>
      </c>
      <c r="R297" t="s">
        <v>30</v>
      </c>
      <c r="S297" t="s">
        <v>63</v>
      </c>
    </row>
    <row r="298" spans="1:19" x14ac:dyDescent="0.25">
      <c r="A298" t="s">
        <v>847</v>
      </c>
      <c r="B298" t="s">
        <v>530</v>
      </c>
      <c r="C298">
        <v>140303</v>
      </c>
      <c r="D298" t="s">
        <v>24</v>
      </c>
      <c r="E298" s="23">
        <v>1448750000</v>
      </c>
      <c r="F298" s="23">
        <v>144875000</v>
      </c>
      <c r="G298" s="23">
        <v>1593625000</v>
      </c>
      <c r="H298" t="s">
        <v>27</v>
      </c>
      <c r="I298" t="s">
        <v>845</v>
      </c>
      <c r="J298" t="s">
        <v>31</v>
      </c>
      <c r="K298" t="s">
        <v>30</v>
      </c>
      <c r="L298" t="s">
        <v>32</v>
      </c>
      <c r="M298" t="s">
        <v>30</v>
      </c>
      <c r="N298" t="s">
        <v>30</v>
      </c>
      <c r="O298" t="s">
        <v>30</v>
      </c>
      <c r="P298" t="s">
        <v>848</v>
      </c>
      <c r="Q298">
        <v>0</v>
      </c>
      <c r="R298" t="s">
        <v>30</v>
      </c>
      <c r="S298" t="s">
        <v>34</v>
      </c>
    </row>
    <row r="299" spans="1:19" x14ac:dyDescent="0.25">
      <c r="A299" t="s">
        <v>849</v>
      </c>
      <c r="B299" t="s">
        <v>850</v>
      </c>
      <c r="C299">
        <v>140304</v>
      </c>
      <c r="D299" t="s">
        <v>24</v>
      </c>
      <c r="E299" s="23">
        <v>791207500</v>
      </c>
      <c r="F299" s="23">
        <v>79120750</v>
      </c>
      <c r="G299" s="23">
        <v>870328250</v>
      </c>
      <c r="H299" t="s">
        <v>42</v>
      </c>
      <c r="I299" t="s">
        <v>851</v>
      </c>
      <c r="J299" t="s">
        <v>31</v>
      </c>
      <c r="K299" t="s">
        <v>30</v>
      </c>
      <c r="L299" t="s">
        <v>32</v>
      </c>
      <c r="M299" t="s">
        <v>30</v>
      </c>
      <c r="N299" t="s">
        <v>30</v>
      </c>
      <c r="O299" t="s">
        <v>30</v>
      </c>
      <c r="P299" t="s">
        <v>852</v>
      </c>
      <c r="Q299">
        <v>0</v>
      </c>
      <c r="R299" t="s">
        <v>30</v>
      </c>
      <c r="S299" t="s">
        <v>34</v>
      </c>
    </row>
    <row r="300" spans="1:19" x14ac:dyDescent="0.25">
      <c r="A300" t="s">
        <v>853</v>
      </c>
      <c r="B300" t="s">
        <v>850</v>
      </c>
      <c r="C300">
        <v>140304</v>
      </c>
      <c r="D300" t="s">
        <v>24</v>
      </c>
      <c r="E300" s="23">
        <v>3120000000</v>
      </c>
      <c r="F300" s="23">
        <v>312000000</v>
      </c>
      <c r="G300" s="23">
        <v>3432000000</v>
      </c>
      <c r="H300" t="s">
        <v>27</v>
      </c>
      <c r="I300" t="s">
        <v>851</v>
      </c>
      <c r="J300" t="s">
        <v>31</v>
      </c>
      <c r="K300" t="s">
        <v>30</v>
      </c>
      <c r="L300" t="s">
        <v>32</v>
      </c>
      <c r="M300" t="s">
        <v>30</v>
      </c>
      <c r="N300" t="s">
        <v>30</v>
      </c>
      <c r="O300" t="s">
        <v>30</v>
      </c>
      <c r="P300" t="s">
        <v>854</v>
      </c>
      <c r="Q300">
        <v>0</v>
      </c>
      <c r="R300" t="s">
        <v>30</v>
      </c>
      <c r="S300" t="s">
        <v>34</v>
      </c>
    </row>
    <row r="301" spans="1:19" x14ac:dyDescent="0.25">
      <c r="A301" t="s">
        <v>855</v>
      </c>
      <c r="B301" t="s">
        <v>856</v>
      </c>
      <c r="C301">
        <v>140304</v>
      </c>
      <c r="D301" t="s">
        <v>24</v>
      </c>
      <c r="E301" s="23">
        <v>787389146</v>
      </c>
      <c r="F301" s="23">
        <v>78738914</v>
      </c>
      <c r="G301" s="23">
        <v>866128060</v>
      </c>
      <c r="H301" t="s">
        <v>42</v>
      </c>
      <c r="I301" t="s">
        <v>857</v>
      </c>
      <c r="J301" t="s">
        <v>31</v>
      </c>
      <c r="K301" t="s">
        <v>30</v>
      </c>
      <c r="L301" t="s">
        <v>32</v>
      </c>
      <c r="M301" t="s">
        <v>30</v>
      </c>
      <c r="N301" t="s">
        <v>30</v>
      </c>
      <c r="O301" t="s">
        <v>30</v>
      </c>
      <c r="P301" t="s">
        <v>858</v>
      </c>
      <c r="Q301">
        <v>0</v>
      </c>
      <c r="R301" t="s">
        <v>30</v>
      </c>
      <c r="S301" t="s">
        <v>34</v>
      </c>
    </row>
    <row r="302" spans="1:19" x14ac:dyDescent="0.25">
      <c r="A302" t="s">
        <v>859</v>
      </c>
      <c r="B302" t="s">
        <v>860</v>
      </c>
      <c r="C302">
        <v>140304</v>
      </c>
      <c r="D302" t="s">
        <v>24</v>
      </c>
      <c r="E302" s="23">
        <v>3300000000</v>
      </c>
      <c r="F302" s="23">
        <v>330000000</v>
      </c>
      <c r="G302" s="23">
        <v>3630000000</v>
      </c>
      <c r="H302" t="s">
        <v>36</v>
      </c>
      <c r="I302" t="s">
        <v>861</v>
      </c>
      <c r="J302" t="s">
        <v>31</v>
      </c>
      <c r="K302" t="s">
        <v>30</v>
      </c>
      <c r="L302" t="s">
        <v>32</v>
      </c>
      <c r="M302" t="s">
        <v>862</v>
      </c>
      <c r="N302" t="s">
        <v>30</v>
      </c>
      <c r="O302" t="s">
        <v>30</v>
      </c>
      <c r="P302" t="s">
        <v>30</v>
      </c>
      <c r="Q302">
        <v>0</v>
      </c>
      <c r="R302" t="s">
        <v>30</v>
      </c>
      <c r="S302" t="s">
        <v>34</v>
      </c>
    </row>
    <row r="303" spans="1:19" x14ac:dyDescent="0.25">
      <c r="A303" t="s">
        <v>863</v>
      </c>
      <c r="B303" t="s">
        <v>864</v>
      </c>
      <c r="C303">
        <v>140304</v>
      </c>
      <c r="D303" t="s">
        <v>24</v>
      </c>
      <c r="E303" s="23">
        <v>1410000000</v>
      </c>
      <c r="F303" s="23">
        <v>141000000</v>
      </c>
      <c r="G303" s="23">
        <v>1551000000</v>
      </c>
      <c r="H303" t="s">
        <v>42</v>
      </c>
      <c r="I303" t="s">
        <v>865</v>
      </c>
      <c r="J303" t="s">
        <v>31</v>
      </c>
      <c r="K303" t="s">
        <v>30</v>
      </c>
      <c r="L303" t="s">
        <v>32</v>
      </c>
      <c r="M303" t="s">
        <v>30</v>
      </c>
      <c r="N303" t="s">
        <v>30</v>
      </c>
      <c r="O303" t="s">
        <v>30</v>
      </c>
      <c r="P303" t="s">
        <v>866</v>
      </c>
      <c r="Q303">
        <v>0</v>
      </c>
      <c r="R303" t="s">
        <v>30</v>
      </c>
      <c r="S303" t="s">
        <v>34</v>
      </c>
    </row>
    <row r="304" spans="1:19" x14ac:dyDescent="0.25">
      <c r="A304" t="s">
        <v>867</v>
      </c>
      <c r="B304" t="s">
        <v>868</v>
      </c>
      <c r="C304">
        <v>140304</v>
      </c>
      <c r="D304" t="s">
        <v>24</v>
      </c>
      <c r="E304" s="23">
        <v>175000000</v>
      </c>
      <c r="F304" s="23">
        <v>17500000</v>
      </c>
      <c r="G304" s="23">
        <v>192500000</v>
      </c>
      <c r="H304" t="s">
        <v>34</v>
      </c>
      <c r="I304" t="s">
        <v>869</v>
      </c>
      <c r="J304" t="s">
        <v>31</v>
      </c>
      <c r="K304" t="s">
        <v>30</v>
      </c>
      <c r="L304" t="s">
        <v>32</v>
      </c>
      <c r="M304" t="s">
        <v>30</v>
      </c>
      <c r="N304" t="s">
        <v>30</v>
      </c>
      <c r="O304" t="s">
        <v>30</v>
      </c>
      <c r="P304" t="s">
        <v>30</v>
      </c>
      <c r="Q304">
        <v>0</v>
      </c>
      <c r="R304" t="s">
        <v>30</v>
      </c>
      <c r="S304" t="s">
        <v>30</v>
      </c>
    </row>
    <row r="305" spans="1:19" x14ac:dyDescent="0.25">
      <c r="A305" t="s">
        <v>870</v>
      </c>
      <c r="B305" t="s">
        <v>871</v>
      </c>
      <c r="C305">
        <v>140304</v>
      </c>
      <c r="D305" t="s">
        <v>24</v>
      </c>
      <c r="E305" s="23">
        <v>2080000000</v>
      </c>
      <c r="F305" s="23">
        <v>208000000</v>
      </c>
      <c r="G305" s="23">
        <v>2288000000</v>
      </c>
      <c r="H305" t="s">
        <v>36</v>
      </c>
      <c r="I305" t="s">
        <v>872</v>
      </c>
      <c r="J305" t="s">
        <v>31</v>
      </c>
      <c r="K305" t="s">
        <v>30</v>
      </c>
      <c r="L305" t="s">
        <v>32</v>
      </c>
      <c r="M305" t="s">
        <v>873</v>
      </c>
      <c r="N305" t="s">
        <v>30</v>
      </c>
      <c r="O305" t="s">
        <v>30</v>
      </c>
      <c r="P305" t="s">
        <v>874</v>
      </c>
      <c r="Q305">
        <v>0</v>
      </c>
      <c r="R305" t="s">
        <v>30</v>
      </c>
      <c r="S305" t="s">
        <v>63</v>
      </c>
    </row>
    <row r="306" spans="1:19" x14ac:dyDescent="0.25">
      <c r="A306" t="s">
        <v>875</v>
      </c>
      <c r="B306" t="s">
        <v>871</v>
      </c>
      <c r="C306">
        <v>140304</v>
      </c>
      <c r="D306" t="s">
        <v>24</v>
      </c>
      <c r="E306" s="23">
        <v>2420000000</v>
      </c>
      <c r="F306" s="23">
        <v>242000000</v>
      </c>
      <c r="G306" s="23">
        <v>2662000000</v>
      </c>
      <c r="H306" t="s">
        <v>36</v>
      </c>
      <c r="I306" t="s">
        <v>872</v>
      </c>
      <c r="J306" t="s">
        <v>31</v>
      </c>
      <c r="K306" t="s">
        <v>30</v>
      </c>
      <c r="L306" t="s">
        <v>32</v>
      </c>
      <c r="M306" t="s">
        <v>873</v>
      </c>
      <c r="N306" t="s">
        <v>30</v>
      </c>
      <c r="O306" t="s">
        <v>30</v>
      </c>
      <c r="P306" t="s">
        <v>876</v>
      </c>
      <c r="Q306">
        <v>0</v>
      </c>
      <c r="R306" t="s">
        <v>30</v>
      </c>
      <c r="S306" t="s">
        <v>63</v>
      </c>
    </row>
    <row r="307" spans="1:19" x14ac:dyDescent="0.25">
      <c r="A307" t="s">
        <v>877</v>
      </c>
      <c r="B307" t="s">
        <v>517</v>
      </c>
      <c r="C307">
        <v>140304</v>
      </c>
      <c r="D307" t="s">
        <v>135</v>
      </c>
      <c r="E307" s="23">
        <v>0</v>
      </c>
      <c r="F307" s="23">
        <v>0</v>
      </c>
      <c r="G307" s="23">
        <v>0</v>
      </c>
      <c r="H307" t="s">
        <v>42</v>
      </c>
      <c r="I307" t="s">
        <v>878</v>
      </c>
      <c r="J307" t="s">
        <v>30</v>
      </c>
      <c r="K307" t="s">
        <v>30</v>
      </c>
      <c r="L307" t="s">
        <v>32</v>
      </c>
      <c r="M307" t="s">
        <v>30</v>
      </c>
      <c r="N307" t="s">
        <v>30</v>
      </c>
      <c r="O307" t="s">
        <v>514</v>
      </c>
      <c r="P307" t="s">
        <v>879</v>
      </c>
      <c r="Q307">
        <v>0</v>
      </c>
      <c r="R307" t="s">
        <v>344</v>
      </c>
      <c r="S307" t="s">
        <v>34</v>
      </c>
    </row>
    <row r="308" spans="1:19" x14ac:dyDescent="0.25">
      <c r="A308" t="s">
        <v>880</v>
      </c>
      <c r="B308" t="s">
        <v>517</v>
      </c>
      <c r="C308">
        <v>140304</v>
      </c>
      <c r="D308" t="s">
        <v>127</v>
      </c>
      <c r="E308" s="23">
        <v>1507800000</v>
      </c>
      <c r="F308" s="23">
        <v>150780000</v>
      </c>
      <c r="G308" s="23">
        <v>1658580000</v>
      </c>
      <c r="H308" t="s">
        <v>42</v>
      </c>
      <c r="I308" t="s">
        <v>881</v>
      </c>
      <c r="J308" t="s">
        <v>31</v>
      </c>
      <c r="K308" t="s">
        <v>30</v>
      </c>
      <c r="L308" t="s">
        <v>32</v>
      </c>
      <c r="M308" t="s">
        <v>30</v>
      </c>
      <c r="N308" t="s">
        <v>517</v>
      </c>
      <c r="O308" t="s">
        <v>844</v>
      </c>
      <c r="P308" t="s">
        <v>879</v>
      </c>
      <c r="Q308">
        <v>0</v>
      </c>
      <c r="R308" t="s">
        <v>344</v>
      </c>
      <c r="S308" t="s">
        <v>34</v>
      </c>
    </row>
    <row r="309" spans="1:19" x14ac:dyDescent="0.25">
      <c r="A309" t="s">
        <v>882</v>
      </c>
      <c r="B309" t="s">
        <v>517</v>
      </c>
      <c r="C309">
        <v>140304</v>
      </c>
      <c r="D309" t="s">
        <v>135</v>
      </c>
      <c r="E309" s="23">
        <v>0</v>
      </c>
      <c r="F309" s="23">
        <v>0</v>
      </c>
      <c r="G309" s="23">
        <v>0</v>
      </c>
      <c r="H309" t="s">
        <v>137</v>
      </c>
      <c r="I309" t="s">
        <v>883</v>
      </c>
      <c r="J309" t="s">
        <v>30</v>
      </c>
      <c r="K309" t="s">
        <v>30</v>
      </c>
      <c r="L309" t="s">
        <v>32</v>
      </c>
      <c r="M309" t="s">
        <v>30</v>
      </c>
      <c r="N309" t="s">
        <v>30</v>
      </c>
      <c r="O309" t="s">
        <v>817</v>
      </c>
      <c r="P309" t="s">
        <v>30</v>
      </c>
      <c r="Q309">
        <v>0</v>
      </c>
      <c r="R309" t="s">
        <v>344</v>
      </c>
      <c r="S309" t="s">
        <v>30</v>
      </c>
    </row>
    <row r="310" spans="1:19" x14ac:dyDescent="0.25">
      <c r="A310" t="s">
        <v>884</v>
      </c>
      <c r="B310" t="s">
        <v>517</v>
      </c>
      <c r="C310">
        <v>140304</v>
      </c>
      <c r="D310" t="s">
        <v>135</v>
      </c>
      <c r="E310" s="23">
        <v>0</v>
      </c>
      <c r="F310" s="23">
        <v>0</v>
      </c>
      <c r="G310" s="23">
        <v>0</v>
      </c>
      <c r="H310" t="s">
        <v>137</v>
      </c>
      <c r="I310" t="s">
        <v>883</v>
      </c>
      <c r="J310" t="s">
        <v>30</v>
      </c>
      <c r="K310" t="s">
        <v>30</v>
      </c>
      <c r="L310" t="s">
        <v>32</v>
      </c>
      <c r="M310" t="s">
        <v>30</v>
      </c>
      <c r="N310" t="s">
        <v>30</v>
      </c>
      <c r="O310" t="s">
        <v>820</v>
      </c>
      <c r="P310" t="s">
        <v>30</v>
      </c>
      <c r="Q310">
        <v>0</v>
      </c>
      <c r="R310" t="s">
        <v>344</v>
      </c>
      <c r="S310" t="s">
        <v>30</v>
      </c>
    </row>
    <row r="311" spans="1:19" x14ac:dyDescent="0.25">
      <c r="A311" t="s">
        <v>885</v>
      </c>
      <c r="B311" t="s">
        <v>860</v>
      </c>
      <c r="C311">
        <v>140304</v>
      </c>
      <c r="D311" t="s">
        <v>24</v>
      </c>
      <c r="E311" s="23">
        <v>10000000000</v>
      </c>
      <c r="F311" s="23">
        <v>1000000000</v>
      </c>
      <c r="G311" s="23">
        <v>11000000000</v>
      </c>
      <c r="H311" t="s">
        <v>36</v>
      </c>
      <c r="I311" t="s">
        <v>886</v>
      </c>
      <c r="J311" t="s">
        <v>39</v>
      </c>
      <c r="K311" t="s">
        <v>30</v>
      </c>
      <c r="L311" t="s">
        <v>32</v>
      </c>
      <c r="M311" t="s">
        <v>887</v>
      </c>
      <c r="N311" t="s">
        <v>30</v>
      </c>
      <c r="O311" t="s">
        <v>30</v>
      </c>
      <c r="P311" t="s">
        <v>888</v>
      </c>
      <c r="Q311">
        <v>10000000000</v>
      </c>
      <c r="R311" t="s">
        <v>30</v>
      </c>
      <c r="S311" t="s">
        <v>63</v>
      </c>
    </row>
    <row r="312" spans="1:19" x14ac:dyDescent="0.25">
      <c r="A312" t="s">
        <v>889</v>
      </c>
      <c r="B312" t="s">
        <v>890</v>
      </c>
      <c r="C312">
        <v>140304</v>
      </c>
      <c r="D312" t="s">
        <v>24</v>
      </c>
      <c r="E312" s="23">
        <v>150000000</v>
      </c>
      <c r="F312" s="23">
        <v>15000000</v>
      </c>
      <c r="G312" s="23">
        <v>165000000</v>
      </c>
      <c r="H312" t="s">
        <v>42</v>
      </c>
      <c r="I312" t="s">
        <v>891</v>
      </c>
      <c r="J312" t="s">
        <v>31</v>
      </c>
      <c r="K312" t="s">
        <v>30</v>
      </c>
      <c r="L312" t="s">
        <v>32</v>
      </c>
      <c r="M312" t="s">
        <v>30</v>
      </c>
      <c r="N312" t="s">
        <v>30</v>
      </c>
      <c r="O312" t="s">
        <v>30</v>
      </c>
      <c r="P312" t="s">
        <v>858</v>
      </c>
      <c r="Q312">
        <v>0</v>
      </c>
      <c r="R312" t="s">
        <v>30</v>
      </c>
      <c r="S312" t="s">
        <v>34</v>
      </c>
    </row>
    <row r="313" spans="1:19" x14ac:dyDescent="0.25">
      <c r="A313" t="s">
        <v>892</v>
      </c>
      <c r="B313" t="s">
        <v>890</v>
      </c>
      <c r="C313">
        <v>140304</v>
      </c>
      <c r="D313" t="s">
        <v>24</v>
      </c>
      <c r="E313" s="23">
        <v>165000000</v>
      </c>
      <c r="F313" s="23">
        <v>16500000</v>
      </c>
      <c r="G313" s="23">
        <v>181500000</v>
      </c>
      <c r="H313" t="s">
        <v>27</v>
      </c>
      <c r="I313" t="s">
        <v>893</v>
      </c>
      <c r="J313" t="s">
        <v>31</v>
      </c>
      <c r="K313" t="s">
        <v>30</v>
      </c>
      <c r="L313" t="s">
        <v>32</v>
      </c>
      <c r="M313" t="s">
        <v>30</v>
      </c>
      <c r="N313" t="s">
        <v>30</v>
      </c>
      <c r="O313" t="s">
        <v>30</v>
      </c>
      <c r="P313" t="s">
        <v>894</v>
      </c>
      <c r="Q313">
        <v>0</v>
      </c>
      <c r="R313" t="s">
        <v>30</v>
      </c>
      <c r="S313" t="s">
        <v>34</v>
      </c>
    </row>
    <row r="314" spans="1:19" x14ac:dyDescent="0.25">
      <c r="A314" t="s">
        <v>895</v>
      </c>
      <c r="B314" t="s">
        <v>890</v>
      </c>
      <c r="C314">
        <v>140304</v>
      </c>
      <c r="D314" t="s">
        <v>24</v>
      </c>
      <c r="E314" s="23">
        <v>168000000</v>
      </c>
      <c r="F314" s="23">
        <v>16800000</v>
      </c>
      <c r="G314" s="23">
        <v>184800000</v>
      </c>
      <c r="H314" t="s">
        <v>27</v>
      </c>
      <c r="I314" t="s">
        <v>893</v>
      </c>
      <c r="J314" t="s">
        <v>31</v>
      </c>
      <c r="K314" t="s">
        <v>30</v>
      </c>
      <c r="L314" t="s">
        <v>32</v>
      </c>
      <c r="M314" t="s">
        <v>30</v>
      </c>
      <c r="N314" t="s">
        <v>30</v>
      </c>
      <c r="O314" t="s">
        <v>30</v>
      </c>
      <c r="P314" t="s">
        <v>896</v>
      </c>
      <c r="Q314">
        <v>0</v>
      </c>
      <c r="R314" t="s">
        <v>30</v>
      </c>
      <c r="S314" t="s">
        <v>34</v>
      </c>
    </row>
    <row r="315" spans="1:19" x14ac:dyDescent="0.25">
      <c r="A315" t="s">
        <v>897</v>
      </c>
      <c r="B315" t="s">
        <v>791</v>
      </c>
      <c r="C315">
        <v>140304</v>
      </c>
      <c r="D315" t="s">
        <v>135</v>
      </c>
      <c r="E315" s="23">
        <v>0</v>
      </c>
      <c r="F315" s="23">
        <v>0</v>
      </c>
      <c r="G315" s="23">
        <v>0</v>
      </c>
      <c r="H315" t="s">
        <v>137</v>
      </c>
      <c r="I315" t="s">
        <v>898</v>
      </c>
      <c r="J315" t="s">
        <v>30</v>
      </c>
      <c r="K315" t="s">
        <v>30</v>
      </c>
      <c r="L315" t="s">
        <v>32</v>
      </c>
      <c r="M315" t="s">
        <v>30</v>
      </c>
      <c r="N315" t="s">
        <v>30</v>
      </c>
      <c r="O315" t="s">
        <v>788</v>
      </c>
      <c r="P315" t="s">
        <v>30</v>
      </c>
      <c r="Q315">
        <v>0</v>
      </c>
      <c r="R315" t="s">
        <v>344</v>
      </c>
      <c r="S315" t="s">
        <v>30</v>
      </c>
    </row>
    <row r="316" spans="1:19" x14ac:dyDescent="0.25">
      <c r="A316" t="s">
        <v>899</v>
      </c>
      <c r="B316" t="s">
        <v>887</v>
      </c>
      <c r="C316">
        <v>140304</v>
      </c>
      <c r="D316" t="s">
        <v>135</v>
      </c>
      <c r="E316" s="23">
        <v>0</v>
      </c>
      <c r="F316" s="23">
        <v>0</v>
      </c>
      <c r="G316" s="23">
        <v>0</v>
      </c>
      <c r="H316" t="s">
        <v>137</v>
      </c>
      <c r="I316" t="s">
        <v>900</v>
      </c>
      <c r="J316" t="s">
        <v>30</v>
      </c>
      <c r="K316" t="s">
        <v>30</v>
      </c>
      <c r="L316" t="s">
        <v>32</v>
      </c>
      <c r="M316" t="s">
        <v>30</v>
      </c>
      <c r="N316" t="s">
        <v>30</v>
      </c>
      <c r="O316" t="s">
        <v>885</v>
      </c>
      <c r="P316" t="s">
        <v>30</v>
      </c>
      <c r="Q316">
        <v>0</v>
      </c>
      <c r="R316" t="s">
        <v>30</v>
      </c>
      <c r="S316" t="s">
        <v>30</v>
      </c>
    </row>
    <row r="317" spans="1:19" x14ac:dyDescent="0.25">
      <c r="A317" t="s">
        <v>901</v>
      </c>
      <c r="B317" t="s">
        <v>902</v>
      </c>
      <c r="C317">
        <v>140304</v>
      </c>
      <c r="D317" t="s">
        <v>24</v>
      </c>
      <c r="E317" s="23">
        <v>691600000</v>
      </c>
      <c r="F317" s="23">
        <v>69160000</v>
      </c>
      <c r="G317" s="23">
        <v>760760000</v>
      </c>
      <c r="H317" t="s">
        <v>27</v>
      </c>
      <c r="I317" t="s">
        <v>903</v>
      </c>
      <c r="J317" t="s">
        <v>31</v>
      </c>
      <c r="K317" t="s">
        <v>30</v>
      </c>
      <c r="L317" t="s">
        <v>32</v>
      </c>
      <c r="M317" t="s">
        <v>30</v>
      </c>
      <c r="N317" t="s">
        <v>30</v>
      </c>
      <c r="O317" t="s">
        <v>30</v>
      </c>
      <c r="P317" t="s">
        <v>904</v>
      </c>
      <c r="Q317">
        <v>0</v>
      </c>
      <c r="R317" t="s">
        <v>30</v>
      </c>
      <c r="S317" t="s">
        <v>34</v>
      </c>
    </row>
    <row r="318" spans="1:19" x14ac:dyDescent="0.25">
      <c r="A318" t="s">
        <v>905</v>
      </c>
      <c r="B318" t="s">
        <v>860</v>
      </c>
      <c r="C318">
        <v>140304</v>
      </c>
      <c r="D318" t="s">
        <v>24</v>
      </c>
      <c r="E318" s="23">
        <v>136000000</v>
      </c>
      <c r="F318" s="23">
        <v>13600000</v>
      </c>
      <c r="G318" s="23">
        <v>149600000</v>
      </c>
      <c r="H318" t="s">
        <v>27</v>
      </c>
      <c r="I318" t="s">
        <v>906</v>
      </c>
      <c r="J318" t="s">
        <v>31</v>
      </c>
      <c r="K318" t="s">
        <v>30</v>
      </c>
      <c r="L318" t="s">
        <v>32</v>
      </c>
      <c r="M318" t="s">
        <v>30</v>
      </c>
      <c r="N318" t="s">
        <v>30</v>
      </c>
      <c r="O318" t="s">
        <v>30</v>
      </c>
      <c r="P318" t="s">
        <v>907</v>
      </c>
      <c r="Q318">
        <v>0</v>
      </c>
      <c r="R318" t="s">
        <v>30</v>
      </c>
      <c r="S318" t="s">
        <v>34</v>
      </c>
    </row>
    <row r="319" spans="1:19" x14ac:dyDescent="0.25">
      <c r="A319" t="s">
        <v>908</v>
      </c>
      <c r="B319" t="s">
        <v>909</v>
      </c>
      <c r="C319">
        <v>140304</v>
      </c>
      <c r="D319" t="s">
        <v>24</v>
      </c>
      <c r="E319" s="23">
        <v>1254950000</v>
      </c>
      <c r="F319" s="23">
        <v>125495000</v>
      </c>
      <c r="G319" s="23">
        <v>1380445000</v>
      </c>
      <c r="H319" t="s">
        <v>42</v>
      </c>
      <c r="I319" t="s">
        <v>910</v>
      </c>
      <c r="J319" t="s">
        <v>31</v>
      </c>
      <c r="K319" t="s">
        <v>30</v>
      </c>
      <c r="L319" t="s">
        <v>32</v>
      </c>
      <c r="M319" t="s">
        <v>30</v>
      </c>
      <c r="N319" t="s">
        <v>30</v>
      </c>
      <c r="O319" t="s">
        <v>30</v>
      </c>
      <c r="P319" t="s">
        <v>911</v>
      </c>
      <c r="Q319">
        <v>0</v>
      </c>
      <c r="R319" t="s">
        <v>30</v>
      </c>
      <c r="S319" t="s">
        <v>34</v>
      </c>
    </row>
    <row r="320" spans="1:19" x14ac:dyDescent="0.25">
      <c r="A320" t="s">
        <v>912</v>
      </c>
      <c r="B320" t="s">
        <v>909</v>
      </c>
      <c r="C320">
        <v>140304</v>
      </c>
      <c r="D320" t="s">
        <v>24</v>
      </c>
      <c r="E320" s="23">
        <v>2240000000</v>
      </c>
      <c r="F320" s="23">
        <v>224000000</v>
      </c>
      <c r="G320" s="23">
        <v>2464000000</v>
      </c>
      <c r="H320" t="s">
        <v>27</v>
      </c>
      <c r="I320" t="s">
        <v>913</v>
      </c>
      <c r="J320" t="s">
        <v>39</v>
      </c>
      <c r="K320" t="s">
        <v>30</v>
      </c>
      <c r="L320" t="s">
        <v>32</v>
      </c>
      <c r="M320" t="s">
        <v>30</v>
      </c>
      <c r="N320" t="s">
        <v>30</v>
      </c>
      <c r="O320" t="s">
        <v>30</v>
      </c>
      <c r="P320" t="s">
        <v>914</v>
      </c>
      <c r="Q320">
        <v>2240000000</v>
      </c>
      <c r="R320" t="s">
        <v>30</v>
      </c>
      <c r="S320" t="s">
        <v>34</v>
      </c>
    </row>
    <row r="321" spans="1:19" x14ac:dyDescent="0.25">
      <c r="A321" t="s">
        <v>915</v>
      </c>
      <c r="B321" t="s">
        <v>909</v>
      </c>
      <c r="C321">
        <v>140304</v>
      </c>
      <c r="D321" t="s">
        <v>24</v>
      </c>
      <c r="E321" s="23">
        <v>5700000000</v>
      </c>
      <c r="F321" s="23">
        <v>570000000</v>
      </c>
      <c r="G321" s="23">
        <v>6270000000</v>
      </c>
      <c r="H321" t="s">
        <v>42</v>
      </c>
      <c r="I321" t="s">
        <v>913</v>
      </c>
      <c r="J321" t="s">
        <v>31</v>
      </c>
      <c r="K321" t="s">
        <v>30</v>
      </c>
      <c r="L321" t="s">
        <v>32</v>
      </c>
      <c r="M321" t="s">
        <v>30</v>
      </c>
      <c r="N321" t="s">
        <v>30</v>
      </c>
      <c r="O321" t="s">
        <v>30</v>
      </c>
      <c r="P321" t="s">
        <v>911</v>
      </c>
      <c r="Q321">
        <v>0</v>
      </c>
      <c r="R321" t="s">
        <v>30</v>
      </c>
      <c r="S321" t="s">
        <v>34</v>
      </c>
    </row>
    <row r="322" spans="1:19" x14ac:dyDescent="0.25">
      <c r="A322" t="s">
        <v>916</v>
      </c>
      <c r="B322" t="s">
        <v>909</v>
      </c>
      <c r="C322">
        <v>140304</v>
      </c>
      <c r="D322" t="s">
        <v>24</v>
      </c>
      <c r="E322" s="23">
        <v>389375000</v>
      </c>
      <c r="F322" s="23">
        <v>38937500</v>
      </c>
      <c r="G322" s="23">
        <v>428312500</v>
      </c>
      <c r="H322" t="s">
        <v>42</v>
      </c>
      <c r="I322" t="s">
        <v>910</v>
      </c>
      <c r="J322" t="s">
        <v>31</v>
      </c>
      <c r="K322" t="s">
        <v>30</v>
      </c>
      <c r="L322" t="s">
        <v>32</v>
      </c>
      <c r="M322" t="s">
        <v>30</v>
      </c>
      <c r="N322" t="s">
        <v>30</v>
      </c>
      <c r="O322" t="s">
        <v>30</v>
      </c>
      <c r="P322" t="s">
        <v>911</v>
      </c>
      <c r="Q322">
        <v>0</v>
      </c>
      <c r="R322" t="s">
        <v>30</v>
      </c>
      <c r="S322" t="s">
        <v>34</v>
      </c>
    </row>
    <row r="323" spans="1:19" x14ac:dyDescent="0.25">
      <c r="A323" t="s">
        <v>917</v>
      </c>
      <c r="B323" t="s">
        <v>909</v>
      </c>
      <c r="C323">
        <v>140304</v>
      </c>
      <c r="D323" t="s">
        <v>24</v>
      </c>
      <c r="E323" s="23">
        <v>1007690000</v>
      </c>
      <c r="F323" s="23">
        <v>100769000</v>
      </c>
      <c r="G323" s="23">
        <v>1108459000</v>
      </c>
      <c r="H323" t="s">
        <v>42</v>
      </c>
      <c r="I323" t="s">
        <v>913</v>
      </c>
      <c r="J323" t="s">
        <v>31</v>
      </c>
      <c r="K323" t="s">
        <v>30</v>
      </c>
      <c r="L323" t="s">
        <v>32</v>
      </c>
      <c r="M323" t="s">
        <v>30</v>
      </c>
      <c r="N323" t="s">
        <v>30</v>
      </c>
      <c r="O323" t="s">
        <v>30</v>
      </c>
      <c r="P323" t="s">
        <v>911</v>
      </c>
      <c r="Q323">
        <v>0</v>
      </c>
      <c r="R323" t="s">
        <v>30</v>
      </c>
      <c r="S323" t="s">
        <v>34</v>
      </c>
    </row>
    <row r="324" spans="1:19" x14ac:dyDescent="0.25">
      <c r="A324" t="s">
        <v>918</v>
      </c>
      <c r="B324" t="s">
        <v>919</v>
      </c>
      <c r="C324">
        <v>140304</v>
      </c>
      <c r="D324" t="s">
        <v>24</v>
      </c>
      <c r="E324" s="23">
        <v>4464000000</v>
      </c>
      <c r="F324" s="23">
        <v>446400000</v>
      </c>
      <c r="G324" s="23">
        <v>4910400000</v>
      </c>
      <c r="H324" t="s">
        <v>27</v>
      </c>
      <c r="I324" t="s">
        <v>920</v>
      </c>
      <c r="J324" t="s">
        <v>31</v>
      </c>
      <c r="K324" t="s">
        <v>30</v>
      </c>
      <c r="L324" t="s">
        <v>32</v>
      </c>
      <c r="M324" t="s">
        <v>30</v>
      </c>
      <c r="N324" t="s">
        <v>30</v>
      </c>
      <c r="O324" t="s">
        <v>30</v>
      </c>
      <c r="P324" t="s">
        <v>921</v>
      </c>
      <c r="Q324">
        <v>0</v>
      </c>
      <c r="R324" t="s">
        <v>30</v>
      </c>
      <c r="S324" t="s">
        <v>34</v>
      </c>
    </row>
    <row r="325" spans="1:19" x14ac:dyDescent="0.25">
      <c r="A325" t="s">
        <v>922</v>
      </c>
      <c r="B325" t="s">
        <v>919</v>
      </c>
      <c r="C325">
        <v>140304</v>
      </c>
      <c r="D325" t="s">
        <v>24</v>
      </c>
      <c r="E325" s="23">
        <v>50000000</v>
      </c>
      <c r="F325" s="23">
        <v>5000000</v>
      </c>
      <c r="G325" s="23">
        <v>55000000</v>
      </c>
      <c r="H325" t="s">
        <v>42</v>
      </c>
      <c r="I325" t="s">
        <v>920</v>
      </c>
      <c r="J325" t="s">
        <v>31</v>
      </c>
      <c r="K325" t="s">
        <v>30</v>
      </c>
      <c r="L325" t="s">
        <v>32</v>
      </c>
      <c r="M325" t="s">
        <v>30</v>
      </c>
      <c r="N325" t="s">
        <v>30</v>
      </c>
      <c r="O325" t="s">
        <v>30</v>
      </c>
      <c r="P325" t="s">
        <v>911</v>
      </c>
      <c r="Q325">
        <v>0</v>
      </c>
      <c r="R325" t="s">
        <v>30</v>
      </c>
      <c r="S325" t="s">
        <v>34</v>
      </c>
    </row>
    <row r="326" spans="1:19" x14ac:dyDescent="0.25">
      <c r="A326" t="s">
        <v>923</v>
      </c>
      <c r="B326" t="s">
        <v>909</v>
      </c>
      <c r="C326">
        <v>140304</v>
      </c>
      <c r="D326" t="s">
        <v>24</v>
      </c>
      <c r="E326" s="23">
        <v>2940000000</v>
      </c>
      <c r="F326" s="23">
        <v>294000000</v>
      </c>
      <c r="G326" s="23">
        <v>3234000000</v>
      </c>
      <c r="H326" t="s">
        <v>27</v>
      </c>
      <c r="I326" t="s">
        <v>913</v>
      </c>
      <c r="J326" t="s">
        <v>39</v>
      </c>
      <c r="K326" t="s">
        <v>30</v>
      </c>
      <c r="L326" t="s">
        <v>32</v>
      </c>
      <c r="M326" t="s">
        <v>30</v>
      </c>
      <c r="N326" t="s">
        <v>30</v>
      </c>
      <c r="O326" t="s">
        <v>30</v>
      </c>
      <c r="P326" t="s">
        <v>924</v>
      </c>
      <c r="Q326">
        <v>2940000000</v>
      </c>
      <c r="R326" t="s">
        <v>30</v>
      </c>
      <c r="S326" t="s">
        <v>34</v>
      </c>
    </row>
    <row r="327" spans="1:19" x14ac:dyDescent="0.25">
      <c r="A327" t="s">
        <v>925</v>
      </c>
      <c r="B327" t="s">
        <v>862</v>
      </c>
      <c r="C327">
        <v>140304</v>
      </c>
      <c r="D327" t="s">
        <v>135</v>
      </c>
      <c r="E327" s="23">
        <v>0</v>
      </c>
      <c r="F327" s="23">
        <v>0</v>
      </c>
      <c r="G327" s="23">
        <v>0</v>
      </c>
      <c r="H327" t="s">
        <v>137</v>
      </c>
      <c r="I327" t="s">
        <v>926</v>
      </c>
      <c r="J327" t="s">
        <v>30</v>
      </c>
      <c r="K327" t="s">
        <v>30</v>
      </c>
      <c r="L327" t="s">
        <v>32</v>
      </c>
      <c r="M327" t="s">
        <v>30</v>
      </c>
      <c r="N327" t="s">
        <v>30</v>
      </c>
      <c r="O327" t="s">
        <v>859</v>
      </c>
      <c r="P327" t="s">
        <v>30</v>
      </c>
      <c r="Q327">
        <v>0</v>
      </c>
      <c r="R327" t="s">
        <v>30</v>
      </c>
      <c r="S327" t="s">
        <v>30</v>
      </c>
    </row>
    <row r="328" spans="1:19" x14ac:dyDescent="0.25">
      <c r="A328" t="s">
        <v>927</v>
      </c>
      <c r="B328" t="s">
        <v>928</v>
      </c>
      <c r="C328">
        <v>140304</v>
      </c>
      <c r="D328" t="s">
        <v>24</v>
      </c>
      <c r="E328" s="23">
        <v>1781985962</v>
      </c>
      <c r="F328" s="23">
        <v>178198596</v>
      </c>
      <c r="G328" s="23">
        <v>1960184558</v>
      </c>
      <c r="H328" t="s">
        <v>27</v>
      </c>
      <c r="I328" t="s">
        <v>929</v>
      </c>
      <c r="J328" t="s">
        <v>39</v>
      </c>
      <c r="K328" t="s">
        <v>30</v>
      </c>
      <c r="L328" t="s">
        <v>32</v>
      </c>
      <c r="M328" t="s">
        <v>30</v>
      </c>
      <c r="N328" t="s">
        <v>30</v>
      </c>
      <c r="O328" t="s">
        <v>30</v>
      </c>
      <c r="P328" t="s">
        <v>930</v>
      </c>
      <c r="Q328">
        <v>1781985962</v>
      </c>
      <c r="R328" t="s">
        <v>30</v>
      </c>
      <c r="S328" t="s">
        <v>34</v>
      </c>
    </row>
    <row r="329" spans="1:19" x14ac:dyDescent="0.25">
      <c r="A329" t="s">
        <v>931</v>
      </c>
      <c r="B329" t="s">
        <v>932</v>
      </c>
      <c r="C329">
        <v>140304</v>
      </c>
      <c r="D329" t="s">
        <v>24</v>
      </c>
      <c r="E329" s="23">
        <v>291000000</v>
      </c>
      <c r="F329" s="23">
        <v>29100000</v>
      </c>
      <c r="G329" s="23">
        <v>320100000</v>
      </c>
      <c r="H329" t="s">
        <v>27</v>
      </c>
      <c r="I329" t="s">
        <v>933</v>
      </c>
      <c r="J329" t="s">
        <v>31</v>
      </c>
      <c r="K329" t="s">
        <v>30</v>
      </c>
      <c r="L329" t="s">
        <v>32</v>
      </c>
      <c r="M329" t="s">
        <v>30</v>
      </c>
      <c r="N329" t="s">
        <v>30</v>
      </c>
      <c r="O329" t="s">
        <v>30</v>
      </c>
      <c r="P329" t="s">
        <v>934</v>
      </c>
      <c r="Q329">
        <v>0</v>
      </c>
      <c r="R329" t="s">
        <v>30</v>
      </c>
      <c r="S329" t="s">
        <v>34</v>
      </c>
    </row>
    <row r="330" spans="1:19" x14ac:dyDescent="0.25">
      <c r="A330" t="s">
        <v>935</v>
      </c>
      <c r="B330" t="s">
        <v>932</v>
      </c>
      <c r="C330">
        <v>140304</v>
      </c>
      <c r="D330" t="s">
        <v>24</v>
      </c>
      <c r="E330" s="23">
        <v>2730000000</v>
      </c>
      <c r="F330" s="23">
        <v>273000000</v>
      </c>
      <c r="G330" s="23">
        <v>3003000000</v>
      </c>
      <c r="H330" t="s">
        <v>42</v>
      </c>
      <c r="I330" t="s">
        <v>936</v>
      </c>
      <c r="J330" t="s">
        <v>31</v>
      </c>
      <c r="K330" t="s">
        <v>30</v>
      </c>
      <c r="L330" t="s">
        <v>32</v>
      </c>
      <c r="M330" t="s">
        <v>30</v>
      </c>
      <c r="N330" t="s">
        <v>30</v>
      </c>
      <c r="O330" t="s">
        <v>30</v>
      </c>
      <c r="P330" t="s">
        <v>937</v>
      </c>
      <c r="Q330">
        <v>0</v>
      </c>
      <c r="R330" t="s">
        <v>30</v>
      </c>
      <c r="S330" t="s">
        <v>34</v>
      </c>
    </row>
    <row r="331" spans="1:19" x14ac:dyDescent="0.25">
      <c r="A331" t="s">
        <v>938</v>
      </c>
      <c r="B331" t="s">
        <v>932</v>
      </c>
      <c r="C331">
        <v>140304</v>
      </c>
      <c r="D331" t="s">
        <v>24</v>
      </c>
      <c r="E331" s="23">
        <v>748000000</v>
      </c>
      <c r="F331" s="23">
        <v>74800000</v>
      </c>
      <c r="G331" s="23">
        <v>822800000</v>
      </c>
      <c r="H331" t="s">
        <v>27</v>
      </c>
      <c r="I331" t="s">
        <v>939</v>
      </c>
      <c r="J331" t="s">
        <v>31</v>
      </c>
      <c r="K331" t="s">
        <v>30</v>
      </c>
      <c r="L331" t="s">
        <v>32</v>
      </c>
      <c r="M331" t="s">
        <v>30</v>
      </c>
      <c r="N331" t="s">
        <v>30</v>
      </c>
      <c r="O331" t="s">
        <v>30</v>
      </c>
      <c r="P331" t="s">
        <v>940</v>
      </c>
      <c r="Q331">
        <v>0</v>
      </c>
      <c r="R331" t="s">
        <v>30</v>
      </c>
      <c r="S331" t="s">
        <v>34</v>
      </c>
    </row>
    <row r="332" spans="1:19" x14ac:dyDescent="0.25">
      <c r="A332" t="s">
        <v>941</v>
      </c>
      <c r="B332" t="s">
        <v>928</v>
      </c>
      <c r="C332">
        <v>140304</v>
      </c>
      <c r="D332" t="s">
        <v>24</v>
      </c>
      <c r="E332" s="23">
        <v>1574778292</v>
      </c>
      <c r="F332" s="23">
        <v>157477829</v>
      </c>
      <c r="G332" s="23">
        <v>1732256121</v>
      </c>
      <c r="H332" t="s">
        <v>27</v>
      </c>
      <c r="I332" t="s">
        <v>942</v>
      </c>
      <c r="J332" t="s">
        <v>39</v>
      </c>
      <c r="K332" t="s">
        <v>30</v>
      </c>
      <c r="L332" t="s">
        <v>32</v>
      </c>
      <c r="M332" t="s">
        <v>30</v>
      </c>
      <c r="N332" t="s">
        <v>30</v>
      </c>
      <c r="O332" t="s">
        <v>30</v>
      </c>
      <c r="P332" t="s">
        <v>943</v>
      </c>
      <c r="Q332">
        <v>1574778292</v>
      </c>
      <c r="R332" t="s">
        <v>30</v>
      </c>
      <c r="S332" t="s">
        <v>34</v>
      </c>
    </row>
    <row r="333" spans="1:19" x14ac:dyDescent="0.25">
      <c r="A333" t="s">
        <v>944</v>
      </c>
      <c r="B333" t="s">
        <v>945</v>
      </c>
      <c r="C333">
        <v>140304</v>
      </c>
      <c r="D333" t="s">
        <v>24</v>
      </c>
      <c r="E333" s="23">
        <v>760000000</v>
      </c>
      <c r="F333" s="23">
        <v>76000000</v>
      </c>
      <c r="G333" s="23">
        <v>836000000</v>
      </c>
      <c r="H333" t="s">
        <v>27</v>
      </c>
      <c r="I333" t="s">
        <v>946</v>
      </c>
      <c r="J333" t="s">
        <v>39</v>
      </c>
      <c r="K333" t="s">
        <v>30</v>
      </c>
      <c r="L333" t="s">
        <v>32</v>
      </c>
      <c r="M333" t="s">
        <v>30</v>
      </c>
      <c r="N333" t="s">
        <v>30</v>
      </c>
      <c r="O333" t="s">
        <v>30</v>
      </c>
      <c r="P333" t="s">
        <v>947</v>
      </c>
      <c r="Q333">
        <v>760000000</v>
      </c>
      <c r="R333" t="s">
        <v>30</v>
      </c>
      <c r="S333" t="s">
        <v>34</v>
      </c>
    </row>
    <row r="334" spans="1:19" x14ac:dyDescent="0.25">
      <c r="A334" t="s">
        <v>948</v>
      </c>
      <c r="B334" t="s">
        <v>949</v>
      </c>
      <c r="C334">
        <v>140304</v>
      </c>
      <c r="D334" t="s">
        <v>24</v>
      </c>
      <c r="E334" s="23">
        <v>2420000000</v>
      </c>
      <c r="F334" s="23">
        <v>242000000</v>
      </c>
      <c r="G334" s="23">
        <v>2662000000</v>
      </c>
      <c r="H334" t="s">
        <v>27</v>
      </c>
      <c r="I334" t="s">
        <v>950</v>
      </c>
      <c r="J334" t="s">
        <v>39</v>
      </c>
      <c r="K334" t="s">
        <v>30</v>
      </c>
      <c r="L334" t="s">
        <v>32</v>
      </c>
      <c r="M334" t="s">
        <v>30</v>
      </c>
      <c r="N334" t="s">
        <v>30</v>
      </c>
      <c r="O334" t="s">
        <v>30</v>
      </c>
      <c r="P334" t="s">
        <v>951</v>
      </c>
      <c r="Q334">
        <v>2420000000</v>
      </c>
      <c r="R334" t="s">
        <v>30</v>
      </c>
      <c r="S334" t="s">
        <v>34</v>
      </c>
    </row>
    <row r="335" spans="1:19" x14ac:dyDescent="0.25">
      <c r="A335" t="s">
        <v>952</v>
      </c>
      <c r="B335" t="s">
        <v>949</v>
      </c>
      <c r="C335">
        <v>140304</v>
      </c>
      <c r="D335" t="s">
        <v>24</v>
      </c>
      <c r="E335" s="23">
        <v>2080000000</v>
      </c>
      <c r="F335" s="23">
        <v>208000000</v>
      </c>
      <c r="G335" s="23">
        <v>2288000000</v>
      </c>
      <c r="H335" t="s">
        <v>27</v>
      </c>
      <c r="I335" t="s">
        <v>953</v>
      </c>
      <c r="J335" t="s">
        <v>39</v>
      </c>
      <c r="K335" t="s">
        <v>30</v>
      </c>
      <c r="L335" t="s">
        <v>32</v>
      </c>
      <c r="M335" t="s">
        <v>30</v>
      </c>
      <c r="N335" t="s">
        <v>30</v>
      </c>
      <c r="O335" t="s">
        <v>30</v>
      </c>
      <c r="P335" t="s">
        <v>954</v>
      </c>
      <c r="Q335">
        <v>2080000000</v>
      </c>
      <c r="R335" t="s">
        <v>30</v>
      </c>
      <c r="S335" t="s">
        <v>34</v>
      </c>
    </row>
    <row r="336" spans="1:19" x14ac:dyDescent="0.25">
      <c r="A336" t="s">
        <v>955</v>
      </c>
      <c r="B336" t="s">
        <v>949</v>
      </c>
      <c r="C336">
        <v>140304</v>
      </c>
      <c r="D336" t="s">
        <v>24</v>
      </c>
      <c r="E336" s="23">
        <v>3770000000</v>
      </c>
      <c r="F336" s="23">
        <v>377000000</v>
      </c>
      <c r="G336" s="23">
        <v>4147000000</v>
      </c>
      <c r="H336" t="s">
        <v>27</v>
      </c>
      <c r="I336" t="s">
        <v>956</v>
      </c>
      <c r="J336" t="s">
        <v>39</v>
      </c>
      <c r="K336" t="s">
        <v>30</v>
      </c>
      <c r="L336" t="s">
        <v>32</v>
      </c>
      <c r="M336" t="s">
        <v>30</v>
      </c>
      <c r="N336" t="s">
        <v>30</v>
      </c>
      <c r="O336" t="s">
        <v>30</v>
      </c>
      <c r="P336" t="s">
        <v>957</v>
      </c>
      <c r="Q336">
        <v>3770000000</v>
      </c>
      <c r="R336" t="s">
        <v>30</v>
      </c>
      <c r="S336" t="s">
        <v>34</v>
      </c>
    </row>
    <row r="337" spans="1:19" x14ac:dyDescent="0.25">
      <c r="A337" t="s">
        <v>958</v>
      </c>
      <c r="B337" t="s">
        <v>873</v>
      </c>
      <c r="C337">
        <v>140304</v>
      </c>
      <c r="D337" t="s">
        <v>135</v>
      </c>
      <c r="E337" s="23">
        <v>0</v>
      </c>
      <c r="F337" s="23">
        <v>0</v>
      </c>
      <c r="G337" s="23">
        <v>0</v>
      </c>
      <c r="H337" t="s">
        <v>137</v>
      </c>
      <c r="I337" t="s">
        <v>956</v>
      </c>
      <c r="J337" t="s">
        <v>30</v>
      </c>
      <c r="K337" t="s">
        <v>30</v>
      </c>
      <c r="L337" t="s">
        <v>32</v>
      </c>
      <c r="M337" t="s">
        <v>30</v>
      </c>
      <c r="N337" t="s">
        <v>30</v>
      </c>
      <c r="O337" t="s">
        <v>875</v>
      </c>
      <c r="P337" t="s">
        <v>30</v>
      </c>
      <c r="Q337">
        <v>0</v>
      </c>
      <c r="R337" t="s">
        <v>30</v>
      </c>
      <c r="S337" t="s">
        <v>30</v>
      </c>
    </row>
    <row r="338" spans="1:19" x14ac:dyDescent="0.25">
      <c r="A338" t="s">
        <v>959</v>
      </c>
      <c r="B338" t="s">
        <v>873</v>
      </c>
      <c r="C338">
        <v>140304</v>
      </c>
      <c r="D338" t="s">
        <v>135</v>
      </c>
      <c r="E338" s="23">
        <v>0</v>
      </c>
      <c r="F338" s="23">
        <v>0</v>
      </c>
      <c r="G338" s="23">
        <v>0</v>
      </c>
      <c r="H338" t="s">
        <v>137</v>
      </c>
      <c r="I338" t="s">
        <v>956</v>
      </c>
      <c r="J338" t="s">
        <v>30</v>
      </c>
      <c r="K338" t="s">
        <v>30</v>
      </c>
      <c r="L338" t="s">
        <v>32</v>
      </c>
      <c r="M338" t="s">
        <v>30</v>
      </c>
      <c r="N338" t="s">
        <v>30</v>
      </c>
      <c r="O338" t="s">
        <v>870</v>
      </c>
      <c r="P338" t="s">
        <v>30</v>
      </c>
      <c r="Q338">
        <v>0</v>
      </c>
      <c r="R338" t="s">
        <v>30</v>
      </c>
      <c r="S338" t="s">
        <v>30</v>
      </c>
    </row>
    <row r="339" spans="1:19" x14ac:dyDescent="0.25">
      <c r="A339" t="s">
        <v>960</v>
      </c>
      <c r="B339" t="s">
        <v>949</v>
      </c>
      <c r="C339">
        <v>140304</v>
      </c>
      <c r="D339" t="s">
        <v>24</v>
      </c>
      <c r="E339" s="23">
        <v>8632000000</v>
      </c>
      <c r="F339" s="23">
        <v>863200000</v>
      </c>
      <c r="G339" s="23">
        <v>9495200000</v>
      </c>
      <c r="H339" t="s">
        <v>27</v>
      </c>
      <c r="I339" t="s">
        <v>961</v>
      </c>
      <c r="J339" t="s">
        <v>39</v>
      </c>
      <c r="K339" t="s">
        <v>30</v>
      </c>
      <c r="L339" t="s">
        <v>32</v>
      </c>
      <c r="M339" t="s">
        <v>30</v>
      </c>
      <c r="N339" t="s">
        <v>30</v>
      </c>
      <c r="O339" t="s">
        <v>30</v>
      </c>
      <c r="P339" t="s">
        <v>962</v>
      </c>
      <c r="Q339">
        <v>8632000000</v>
      </c>
      <c r="R339" t="s">
        <v>30</v>
      </c>
      <c r="S339" t="s">
        <v>34</v>
      </c>
    </row>
    <row r="340" spans="1:19" x14ac:dyDescent="0.25">
      <c r="A340" t="s">
        <v>963</v>
      </c>
      <c r="B340" t="s">
        <v>860</v>
      </c>
      <c r="C340">
        <v>140304</v>
      </c>
      <c r="D340" t="s">
        <v>24</v>
      </c>
      <c r="E340" s="23">
        <v>16000000</v>
      </c>
      <c r="F340" s="23">
        <v>1600000</v>
      </c>
      <c r="G340" s="23">
        <v>17600000</v>
      </c>
      <c r="H340" t="s">
        <v>27</v>
      </c>
      <c r="I340" t="s">
        <v>964</v>
      </c>
      <c r="J340" t="s">
        <v>31</v>
      </c>
      <c r="K340" t="s">
        <v>30</v>
      </c>
      <c r="L340" t="s">
        <v>32</v>
      </c>
      <c r="M340" t="s">
        <v>30</v>
      </c>
      <c r="N340" t="s">
        <v>30</v>
      </c>
      <c r="O340" t="s">
        <v>30</v>
      </c>
      <c r="P340" t="s">
        <v>965</v>
      </c>
      <c r="Q340">
        <v>0</v>
      </c>
      <c r="R340" t="s">
        <v>30</v>
      </c>
      <c r="S340" t="s">
        <v>34</v>
      </c>
    </row>
    <row r="341" spans="1:19" x14ac:dyDescent="0.25">
      <c r="A341" t="s">
        <v>966</v>
      </c>
      <c r="B341" t="s">
        <v>864</v>
      </c>
      <c r="C341">
        <v>140304</v>
      </c>
      <c r="D341" t="s">
        <v>24</v>
      </c>
      <c r="E341" s="23">
        <v>3834500000</v>
      </c>
      <c r="F341" s="23">
        <v>383450000</v>
      </c>
      <c r="G341" s="23">
        <v>4217950000</v>
      </c>
      <c r="H341" t="s">
        <v>42</v>
      </c>
      <c r="I341" t="s">
        <v>865</v>
      </c>
      <c r="J341" t="s">
        <v>31</v>
      </c>
      <c r="K341" t="s">
        <v>30</v>
      </c>
      <c r="L341" t="s">
        <v>32</v>
      </c>
      <c r="M341" t="s">
        <v>30</v>
      </c>
      <c r="N341" t="s">
        <v>30</v>
      </c>
      <c r="O341" t="s">
        <v>30</v>
      </c>
      <c r="P341" t="s">
        <v>866</v>
      </c>
      <c r="Q341">
        <v>0</v>
      </c>
      <c r="R341" t="s">
        <v>30</v>
      </c>
      <c r="S341" t="s">
        <v>34</v>
      </c>
    </row>
    <row r="342" spans="1:19" x14ac:dyDescent="0.25">
      <c r="A342" t="s">
        <v>967</v>
      </c>
      <c r="B342" t="s">
        <v>864</v>
      </c>
      <c r="C342">
        <v>140304</v>
      </c>
      <c r="D342" t="s">
        <v>24</v>
      </c>
      <c r="E342" s="23">
        <v>105000000</v>
      </c>
      <c r="F342" s="23">
        <v>10500000</v>
      </c>
      <c r="G342" s="23">
        <v>115500000</v>
      </c>
      <c r="H342" t="s">
        <v>27</v>
      </c>
      <c r="I342" t="s">
        <v>865</v>
      </c>
      <c r="J342" t="s">
        <v>39</v>
      </c>
      <c r="K342" t="s">
        <v>30</v>
      </c>
      <c r="L342" t="s">
        <v>32</v>
      </c>
      <c r="M342" t="s">
        <v>30</v>
      </c>
      <c r="N342" t="s">
        <v>30</v>
      </c>
      <c r="O342" t="s">
        <v>30</v>
      </c>
      <c r="P342" t="s">
        <v>968</v>
      </c>
      <c r="Q342">
        <v>105000000</v>
      </c>
      <c r="R342" t="s">
        <v>30</v>
      </c>
      <c r="S342" t="s">
        <v>34</v>
      </c>
    </row>
    <row r="343" spans="1:19" x14ac:dyDescent="0.25">
      <c r="A343" t="s">
        <v>969</v>
      </c>
      <c r="B343" t="s">
        <v>864</v>
      </c>
      <c r="C343">
        <v>140304</v>
      </c>
      <c r="D343" t="s">
        <v>24</v>
      </c>
      <c r="E343" s="23">
        <v>1130000000</v>
      </c>
      <c r="F343" s="23">
        <v>113000000</v>
      </c>
      <c r="G343" s="23">
        <v>1243000000</v>
      </c>
      <c r="H343" t="s">
        <v>42</v>
      </c>
      <c r="I343" t="s">
        <v>865</v>
      </c>
      <c r="J343" t="s">
        <v>39</v>
      </c>
      <c r="K343" t="s">
        <v>30</v>
      </c>
      <c r="L343" t="s">
        <v>32</v>
      </c>
      <c r="M343" t="s">
        <v>30</v>
      </c>
      <c r="N343" t="s">
        <v>30</v>
      </c>
      <c r="O343" t="s">
        <v>30</v>
      </c>
      <c r="P343" t="s">
        <v>866</v>
      </c>
      <c r="Q343">
        <v>1130000000</v>
      </c>
      <c r="R343" t="s">
        <v>30</v>
      </c>
      <c r="S343" t="s">
        <v>34</v>
      </c>
    </row>
    <row r="344" spans="1:19" x14ac:dyDescent="0.25">
      <c r="A344" t="s">
        <v>970</v>
      </c>
      <c r="B344" t="s">
        <v>864</v>
      </c>
      <c r="C344">
        <v>140304</v>
      </c>
      <c r="D344" t="s">
        <v>24</v>
      </c>
      <c r="E344" s="23">
        <v>33000000</v>
      </c>
      <c r="F344" s="23">
        <v>3300000</v>
      </c>
      <c r="G344" s="23">
        <v>36300000</v>
      </c>
      <c r="H344" t="s">
        <v>27</v>
      </c>
      <c r="I344" t="s">
        <v>865</v>
      </c>
      <c r="J344" t="s">
        <v>39</v>
      </c>
      <c r="K344" t="s">
        <v>30</v>
      </c>
      <c r="L344" t="s">
        <v>32</v>
      </c>
      <c r="M344" t="s">
        <v>30</v>
      </c>
      <c r="N344" t="s">
        <v>30</v>
      </c>
      <c r="O344" t="s">
        <v>30</v>
      </c>
      <c r="P344" t="s">
        <v>971</v>
      </c>
      <c r="Q344">
        <v>33000000</v>
      </c>
      <c r="R344" t="s">
        <v>30</v>
      </c>
      <c r="S344" t="s">
        <v>34</v>
      </c>
    </row>
    <row r="345" spans="1:19" x14ac:dyDescent="0.25">
      <c r="A345" t="s">
        <v>972</v>
      </c>
      <c r="B345" t="s">
        <v>973</v>
      </c>
      <c r="C345">
        <v>140304</v>
      </c>
      <c r="D345" t="s">
        <v>135</v>
      </c>
      <c r="E345" s="23">
        <v>0</v>
      </c>
      <c r="F345" s="23">
        <v>0</v>
      </c>
      <c r="G345" s="23">
        <v>0</v>
      </c>
      <c r="H345" t="s">
        <v>137</v>
      </c>
      <c r="I345" t="s">
        <v>974</v>
      </c>
      <c r="J345" t="s">
        <v>30</v>
      </c>
      <c r="K345" t="s">
        <v>30</v>
      </c>
      <c r="L345" t="s">
        <v>32</v>
      </c>
      <c r="M345" t="s">
        <v>30</v>
      </c>
      <c r="N345" t="s">
        <v>30</v>
      </c>
      <c r="O345" t="s">
        <v>975</v>
      </c>
      <c r="P345" t="s">
        <v>30</v>
      </c>
      <c r="Q345">
        <v>0</v>
      </c>
      <c r="R345" t="s">
        <v>30</v>
      </c>
      <c r="S345" t="s">
        <v>30</v>
      </c>
    </row>
    <row r="346" spans="1:19" x14ac:dyDescent="0.25">
      <c r="A346" t="s">
        <v>976</v>
      </c>
      <c r="B346" t="s">
        <v>977</v>
      </c>
      <c r="C346">
        <v>140304</v>
      </c>
      <c r="D346" t="s">
        <v>24</v>
      </c>
      <c r="E346" s="23">
        <v>460000000</v>
      </c>
      <c r="F346" s="23">
        <v>46000000</v>
      </c>
      <c r="G346" s="23">
        <v>506000000</v>
      </c>
      <c r="H346" t="s">
        <v>27</v>
      </c>
      <c r="I346" t="s">
        <v>978</v>
      </c>
      <c r="J346" t="s">
        <v>31</v>
      </c>
      <c r="K346" t="s">
        <v>30</v>
      </c>
      <c r="L346" t="s">
        <v>32</v>
      </c>
      <c r="M346" t="s">
        <v>30</v>
      </c>
      <c r="N346" t="s">
        <v>30</v>
      </c>
      <c r="O346" t="s">
        <v>30</v>
      </c>
      <c r="P346" t="s">
        <v>979</v>
      </c>
      <c r="Q346">
        <v>0</v>
      </c>
      <c r="R346" t="s">
        <v>30</v>
      </c>
      <c r="S346" t="s">
        <v>34</v>
      </c>
    </row>
    <row r="347" spans="1:19" x14ac:dyDescent="0.25">
      <c r="A347" t="s">
        <v>980</v>
      </c>
      <c r="B347" t="s">
        <v>977</v>
      </c>
      <c r="C347">
        <v>140304</v>
      </c>
      <c r="D347" t="s">
        <v>24</v>
      </c>
      <c r="E347" s="23">
        <v>321000000</v>
      </c>
      <c r="F347" s="23">
        <v>32100000</v>
      </c>
      <c r="G347" s="23">
        <v>353100000</v>
      </c>
      <c r="H347" t="s">
        <v>27</v>
      </c>
      <c r="I347" t="s">
        <v>978</v>
      </c>
      <c r="J347" t="s">
        <v>31</v>
      </c>
      <c r="K347" t="s">
        <v>30</v>
      </c>
      <c r="L347" t="s">
        <v>32</v>
      </c>
      <c r="M347" t="s">
        <v>30</v>
      </c>
      <c r="N347" t="s">
        <v>30</v>
      </c>
      <c r="O347" t="s">
        <v>30</v>
      </c>
      <c r="P347" t="s">
        <v>981</v>
      </c>
      <c r="Q347">
        <v>0</v>
      </c>
      <c r="R347" t="s">
        <v>30</v>
      </c>
      <c r="S347" t="s">
        <v>34</v>
      </c>
    </row>
    <row r="348" spans="1:19" x14ac:dyDescent="0.25">
      <c r="A348" t="s">
        <v>982</v>
      </c>
      <c r="B348" t="s">
        <v>977</v>
      </c>
      <c r="C348">
        <v>140304</v>
      </c>
      <c r="D348" t="s">
        <v>24</v>
      </c>
      <c r="E348" s="23">
        <v>377000000</v>
      </c>
      <c r="F348" s="23">
        <v>37700000</v>
      </c>
      <c r="G348" s="23">
        <v>414700000</v>
      </c>
      <c r="H348" t="s">
        <v>27</v>
      </c>
      <c r="I348" t="s">
        <v>978</v>
      </c>
      <c r="J348" t="s">
        <v>31</v>
      </c>
      <c r="K348" t="s">
        <v>30</v>
      </c>
      <c r="L348" t="s">
        <v>32</v>
      </c>
      <c r="M348" t="s">
        <v>30</v>
      </c>
      <c r="N348" t="s">
        <v>30</v>
      </c>
      <c r="O348" t="s">
        <v>30</v>
      </c>
      <c r="P348" t="s">
        <v>983</v>
      </c>
      <c r="Q348">
        <v>0</v>
      </c>
      <c r="R348" t="s">
        <v>30</v>
      </c>
      <c r="S348" t="s">
        <v>34</v>
      </c>
    </row>
    <row r="349" spans="1:19" x14ac:dyDescent="0.25">
      <c r="A349" t="s">
        <v>984</v>
      </c>
      <c r="B349" t="s">
        <v>985</v>
      </c>
      <c r="C349">
        <v>140304</v>
      </c>
      <c r="D349" t="s">
        <v>135</v>
      </c>
      <c r="E349" s="23">
        <v>0</v>
      </c>
      <c r="F349" s="23">
        <v>0</v>
      </c>
      <c r="G349" s="23">
        <v>0</v>
      </c>
      <c r="H349" t="s">
        <v>27</v>
      </c>
      <c r="I349" t="s">
        <v>986</v>
      </c>
      <c r="J349" t="s">
        <v>30</v>
      </c>
      <c r="K349" t="s">
        <v>30</v>
      </c>
      <c r="L349" t="s">
        <v>32</v>
      </c>
      <c r="M349" t="s">
        <v>30</v>
      </c>
      <c r="N349" t="s">
        <v>30</v>
      </c>
      <c r="O349" t="s">
        <v>987</v>
      </c>
      <c r="P349" t="s">
        <v>988</v>
      </c>
      <c r="Q349">
        <v>0</v>
      </c>
      <c r="R349" t="s">
        <v>30</v>
      </c>
      <c r="S349" t="s">
        <v>34</v>
      </c>
    </row>
    <row r="350" spans="1:19" x14ac:dyDescent="0.25">
      <c r="A350" t="s">
        <v>975</v>
      </c>
      <c r="B350" t="s">
        <v>977</v>
      </c>
      <c r="C350">
        <v>140304</v>
      </c>
      <c r="D350" t="s">
        <v>24</v>
      </c>
      <c r="E350" s="23">
        <v>2628000000</v>
      </c>
      <c r="F350" s="23">
        <v>262800000</v>
      </c>
      <c r="G350" s="23">
        <v>2890800000</v>
      </c>
      <c r="H350" t="s">
        <v>36</v>
      </c>
      <c r="I350" t="s">
        <v>989</v>
      </c>
      <c r="J350" t="s">
        <v>31</v>
      </c>
      <c r="K350" t="s">
        <v>30</v>
      </c>
      <c r="L350" t="s">
        <v>32</v>
      </c>
      <c r="M350" t="s">
        <v>973</v>
      </c>
      <c r="N350" t="s">
        <v>30</v>
      </c>
      <c r="O350" t="s">
        <v>30</v>
      </c>
      <c r="P350" t="s">
        <v>30</v>
      </c>
      <c r="Q350">
        <v>0</v>
      </c>
      <c r="R350" t="s">
        <v>30</v>
      </c>
      <c r="S350" t="s">
        <v>34</v>
      </c>
    </row>
    <row r="351" spans="1:19" x14ac:dyDescent="0.25">
      <c r="A351" t="s">
        <v>987</v>
      </c>
      <c r="B351" t="s">
        <v>977</v>
      </c>
      <c r="C351">
        <v>140304</v>
      </c>
      <c r="D351" t="s">
        <v>24</v>
      </c>
      <c r="E351" s="23">
        <v>2994000000</v>
      </c>
      <c r="F351" s="23">
        <v>299400000</v>
      </c>
      <c r="G351" s="23">
        <v>3293400000</v>
      </c>
      <c r="H351" t="s">
        <v>36</v>
      </c>
      <c r="I351" t="s">
        <v>990</v>
      </c>
      <c r="J351" t="s">
        <v>31</v>
      </c>
      <c r="K351" t="s">
        <v>30</v>
      </c>
      <c r="L351" t="s">
        <v>32</v>
      </c>
      <c r="M351" t="s">
        <v>985</v>
      </c>
      <c r="N351" t="s">
        <v>30</v>
      </c>
      <c r="O351" t="s">
        <v>30</v>
      </c>
      <c r="P351" t="s">
        <v>991</v>
      </c>
      <c r="Q351">
        <v>0</v>
      </c>
      <c r="R351" t="s">
        <v>30</v>
      </c>
      <c r="S351" t="s">
        <v>27</v>
      </c>
    </row>
    <row r="352" spans="1:19" x14ac:dyDescent="0.25">
      <c r="A352" t="s">
        <v>992</v>
      </c>
      <c r="B352" t="s">
        <v>977</v>
      </c>
      <c r="C352">
        <v>140304</v>
      </c>
      <c r="D352" t="s">
        <v>24</v>
      </c>
      <c r="E352" s="23">
        <v>1934000000</v>
      </c>
      <c r="F352" s="23">
        <v>193400000</v>
      </c>
      <c r="G352" s="23">
        <v>2127400000</v>
      </c>
      <c r="H352" t="s">
        <v>27</v>
      </c>
      <c r="I352" t="s">
        <v>993</v>
      </c>
      <c r="J352" t="s">
        <v>31</v>
      </c>
      <c r="K352" t="s">
        <v>30</v>
      </c>
      <c r="L352" t="s">
        <v>32</v>
      </c>
      <c r="M352" t="s">
        <v>30</v>
      </c>
      <c r="N352" t="s">
        <v>30</v>
      </c>
      <c r="O352" t="s">
        <v>30</v>
      </c>
      <c r="P352" t="s">
        <v>994</v>
      </c>
      <c r="Q352">
        <v>0</v>
      </c>
      <c r="R352" t="s">
        <v>30</v>
      </c>
      <c r="S352" t="s">
        <v>34</v>
      </c>
    </row>
    <row r="353" spans="1:19" x14ac:dyDescent="0.25">
      <c r="A353" t="s">
        <v>995</v>
      </c>
      <c r="B353" t="s">
        <v>996</v>
      </c>
      <c r="C353">
        <v>140304</v>
      </c>
      <c r="D353" t="s">
        <v>24</v>
      </c>
      <c r="E353" s="23">
        <v>30000000</v>
      </c>
      <c r="F353" s="23">
        <v>3000000</v>
      </c>
      <c r="G353" s="23">
        <v>33000000</v>
      </c>
      <c r="H353" t="s">
        <v>36</v>
      </c>
      <c r="I353" t="s">
        <v>997</v>
      </c>
      <c r="J353" t="s">
        <v>39</v>
      </c>
      <c r="K353" t="s">
        <v>30</v>
      </c>
      <c r="L353" t="s">
        <v>32</v>
      </c>
      <c r="M353" t="s">
        <v>441</v>
      </c>
      <c r="N353" t="s">
        <v>30</v>
      </c>
      <c r="O353" t="s">
        <v>30</v>
      </c>
      <c r="P353" t="s">
        <v>998</v>
      </c>
      <c r="Q353">
        <v>30000000</v>
      </c>
      <c r="R353" t="s">
        <v>30</v>
      </c>
      <c r="S353" t="s">
        <v>63</v>
      </c>
    </row>
    <row r="354" spans="1:19" x14ac:dyDescent="0.25">
      <c r="A354" t="s">
        <v>999</v>
      </c>
      <c r="B354" t="s">
        <v>996</v>
      </c>
      <c r="C354">
        <v>140304</v>
      </c>
      <c r="D354" t="s">
        <v>24</v>
      </c>
      <c r="E354" s="23">
        <v>175000000</v>
      </c>
      <c r="F354" s="23">
        <v>17500000</v>
      </c>
      <c r="G354" s="23">
        <v>192500000</v>
      </c>
      <c r="H354" t="s">
        <v>36</v>
      </c>
      <c r="I354" t="s">
        <v>997</v>
      </c>
      <c r="J354" t="s">
        <v>31</v>
      </c>
      <c r="K354" t="s">
        <v>30</v>
      </c>
      <c r="L354" t="s">
        <v>32</v>
      </c>
      <c r="M354" t="s">
        <v>441</v>
      </c>
      <c r="N354" t="s">
        <v>30</v>
      </c>
      <c r="O354" t="s">
        <v>30</v>
      </c>
      <c r="P354" t="s">
        <v>1000</v>
      </c>
      <c r="Q354">
        <v>0</v>
      </c>
      <c r="R354" t="s">
        <v>30</v>
      </c>
      <c r="S354" t="s">
        <v>63</v>
      </c>
    </row>
    <row r="355" spans="1:19" x14ac:dyDescent="0.25">
      <c r="A355" t="s">
        <v>1001</v>
      </c>
      <c r="B355" t="s">
        <v>1002</v>
      </c>
      <c r="C355">
        <v>140304</v>
      </c>
      <c r="D355" t="s">
        <v>24</v>
      </c>
      <c r="E355" s="23">
        <v>810000000</v>
      </c>
      <c r="F355" s="23">
        <v>81000000</v>
      </c>
      <c r="G355" s="23">
        <v>891000000</v>
      </c>
      <c r="H355" t="s">
        <v>27</v>
      </c>
      <c r="I355" t="s">
        <v>997</v>
      </c>
      <c r="J355" t="s">
        <v>39</v>
      </c>
      <c r="K355" t="s">
        <v>30</v>
      </c>
      <c r="L355" t="s">
        <v>32</v>
      </c>
      <c r="M355" t="s">
        <v>30</v>
      </c>
      <c r="N355" t="s">
        <v>30</v>
      </c>
      <c r="O355" t="s">
        <v>30</v>
      </c>
      <c r="P355" t="s">
        <v>1003</v>
      </c>
      <c r="Q355">
        <v>810000000</v>
      </c>
      <c r="R355" t="s">
        <v>30</v>
      </c>
      <c r="S355" t="s">
        <v>34</v>
      </c>
    </row>
    <row r="356" spans="1:19" x14ac:dyDescent="0.25">
      <c r="A356" t="s">
        <v>1004</v>
      </c>
      <c r="B356" t="s">
        <v>1002</v>
      </c>
      <c r="C356">
        <v>140304</v>
      </c>
      <c r="D356" t="s">
        <v>24</v>
      </c>
      <c r="E356" s="23">
        <v>3780000000</v>
      </c>
      <c r="F356" s="23">
        <v>378000000</v>
      </c>
      <c r="G356" s="23">
        <v>4158000000</v>
      </c>
      <c r="H356" t="s">
        <v>36</v>
      </c>
      <c r="I356" t="s">
        <v>997</v>
      </c>
      <c r="J356" t="s">
        <v>39</v>
      </c>
      <c r="K356" t="s">
        <v>30</v>
      </c>
      <c r="L356" t="s">
        <v>32</v>
      </c>
      <c r="M356" t="s">
        <v>441</v>
      </c>
      <c r="N356" t="s">
        <v>30</v>
      </c>
      <c r="O356" t="s">
        <v>30</v>
      </c>
      <c r="P356" t="s">
        <v>1005</v>
      </c>
      <c r="Q356">
        <v>3780000000</v>
      </c>
      <c r="R356" t="s">
        <v>30</v>
      </c>
      <c r="S356" t="s">
        <v>63</v>
      </c>
    </row>
    <row r="357" spans="1:19" x14ac:dyDescent="0.25">
      <c r="A357" t="s">
        <v>1006</v>
      </c>
      <c r="B357" t="s">
        <v>1007</v>
      </c>
      <c r="C357">
        <v>140304</v>
      </c>
      <c r="D357" t="s">
        <v>24</v>
      </c>
      <c r="E357" s="23">
        <v>756000000</v>
      </c>
      <c r="F357" s="23">
        <v>75600000</v>
      </c>
      <c r="G357" s="23">
        <v>831600000</v>
      </c>
      <c r="H357" t="s">
        <v>27</v>
      </c>
      <c r="I357" t="s">
        <v>1008</v>
      </c>
      <c r="J357" t="s">
        <v>31</v>
      </c>
      <c r="K357" t="s">
        <v>30</v>
      </c>
      <c r="L357" t="s">
        <v>32</v>
      </c>
      <c r="M357" t="s">
        <v>30</v>
      </c>
      <c r="N357" t="s">
        <v>30</v>
      </c>
      <c r="O357" t="s">
        <v>30</v>
      </c>
      <c r="P357" t="s">
        <v>1009</v>
      </c>
      <c r="Q357">
        <v>0</v>
      </c>
      <c r="R357" t="s">
        <v>30</v>
      </c>
      <c r="S357" t="s">
        <v>34</v>
      </c>
    </row>
    <row r="358" spans="1:19" x14ac:dyDescent="0.25">
      <c r="A358" t="s">
        <v>1010</v>
      </c>
      <c r="B358" t="s">
        <v>1011</v>
      </c>
      <c r="C358">
        <v>140304</v>
      </c>
      <c r="D358" t="s">
        <v>24</v>
      </c>
      <c r="E358" s="23">
        <v>2550000000</v>
      </c>
      <c r="F358" s="23">
        <v>255000000</v>
      </c>
      <c r="G358" s="23">
        <v>2805000000</v>
      </c>
      <c r="H358" t="s">
        <v>27</v>
      </c>
      <c r="I358" t="s">
        <v>1008</v>
      </c>
      <c r="J358" t="s">
        <v>31</v>
      </c>
      <c r="K358" t="s">
        <v>30</v>
      </c>
      <c r="L358" t="s">
        <v>32</v>
      </c>
      <c r="M358" t="s">
        <v>30</v>
      </c>
      <c r="N358" t="s">
        <v>30</v>
      </c>
      <c r="O358" t="s">
        <v>30</v>
      </c>
      <c r="P358" t="s">
        <v>1012</v>
      </c>
      <c r="Q358">
        <v>0</v>
      </c>
      <c r="R358" t="s">
        <v>30</v>
      </c>
      <c r="S358" t="s">
        <v>34</v>
      </c>
    </row>
    <row r="359" spans="1:19" x14ac:dyDescent="0.25">
      <c r="A359" t="s">
        <v>1013</v>
      </c>
      <c r="B359" t="s">
        <v>1007</v>
      </c>
      <c r="C359">
        <v>140304</v>
      </c>
      <c r="D359" t="s">
        <v>24</v>
      </c>
      <c r="E359" s="23">
        <v>1288000000</v>
      </c>
      <c r="F359" s="23">
        <v>128800000</v>
      </c>
      <c r="G359" s="23">
        <v>1416800000</v>
      </c>
      <c r="H359" t="s">
        <v>27</v>
      </c>
      <c r="I359" t="s">
        <v>1008</v>
      </c>
      <c r="J359" t="s">
        <v>31</v>
      </c>
      <c r="K359" t="s">
        <v>30</v>
      </c>
      <c r="L359" t="s">
        <v>32</v>
      </c>
      <c r="M359" t="s">
        <v>30</v>
      </c>
      <c r="N359" t="s">
        <v>30</v>
      </c>
      <c r="O359" t="s">
        <v>30</v>
      </c>
      <c r="P359" t="s">
        <v>1014</v>
      </c>
      <c r="Q359">
        <v>0</v>
      </c>
      <c r="R359" t="s">
        <v>30</v>
      </c>
      <c r="S359" t="s">
        <v>34</v>
      </c>
    </row>
    <row r="360" spans="1:19" x14ac:dyDescent="0.25">
      <c r="A360" t="s">
        <v>1015</v>
      </c>
      <c r="B360" t="s">
        <v>1011</v>
      </c>
      <c r="C360">
        <v>140304</v>
      </c>
      <c r="D360" t="s">
        <v>24</v>
      </c>
      <c r="E360" s="23">
        <v>2924000000</v>
      </c>
      <c r="F360" s="23">
        <v>292400000</v>
      </c>
      <c r="G360" s="23">
        <v>3216400000</v>
      </c>
      <c r="H360" t="s">
        <v>27</v>
      </c>
      <c r="I360" t="s">
        <v>1008</v>
      </c>
      <c r="J360" t="s">
        <v>31</v>
      </c>
      <c r="K360" t="s">
        <v>30</v>
      </c>
      <c r="L360" t="s">
        <v>32</v>
      </c>
      <c r="M360" t="s">
        <v>30</v>
      </c>
      <c r="N360" t="s">
        <v>30</v>
      </c>
      <c r="O360" t="s">
        <v>30</v>
      </c>
      <c r="P360" t="s">
        <v>1016</v>
      </c>
      <c r="Q360">
        <v>0</v>
      </c>
      <c r="R360" t="s">
        <v>30</v>
      </c>
      <c r="S360" t="s">
        <v>34</v>
      </c>
    </row>
    <row r="361" spans="1:19" x14ac:dyDescent="0.25">
      <c r="A361" t="s">
        <v>1017</v>
      </c>
      <c r="B361" t="s">
        <v>1007</v>
      </c>
      <c r="C361">
        <v>140304</v>
      </c>
      <c r="D361" t="s">
        <v>24</v>
      </c>
      <c r="E361" s="23">
        <v>560000000</v>
      </c>
      <c r="F361" s="23">
        <v>56000000</v>
      </c>
      <c r="G361" s="23">
        <v>616000000</v>
      </c>
      <c r="H361" t="s">
        <v>27</v>
      </c>
      <c r="I361" t="s">
        <v>1008</v>
      </c>
      <c r="J361" t="s">
        <v>31</v>
      </c>
      <c r="K361" t="s">
        <v>30</v>
      </c>
      <c r="L361" t="s">
        <v>32</v>
      </c>
      <c r="M361" t="s">
        <v>30</v>
      </c>
      <c r="N361" t="s">
        <v>30</v>
      </c>
      <c r="O361" t="s">
        <v>30</v>
      </c>
      <c r="P361" t="s">
        <v>1018</v>
      </c>
      <c r="Q361">
        <v>0</v>
      </c>
      <c r="R361" t="s">
        <v>30</v>
      </c>
      <c r="S361" t="s">
        <v>34</v>
      </c>
    </row>
    <row r="362" spans="1:19" x14ac:dyDescent="0.25">
      <c r="A362" t="s">
        <v>1019</v>
      </c>
      <c r="B362" t="s">
        <v>1007</v>
      </c>
      <c r="C362">
        <v>140304</v>
      </c>
      <c r="D362" t="s">
        <v>24</v>
      </c>
      <c r="E362" s="23">
        <v>4270000000</v>
      </c>
      <c r="F362" s="23">
        <v>427000000</v>
      </c>
      <c r="G362" s="23">
        <v>4697000000</v>
      </c>
      <c r="H362" t="s">
        <v>27</v>
      </c>
      <c r="I362" t="s">
        <v>1008</v>
      </c>
      <c r="J362" t="s">
        <v>31</v>
      </c>
      <c r="K362" t="s">
        <v>30</v>
      </c>
      <c r="L362" t="s">
        <v>32</v>
      </c>
      <c r="M362" t="s">
        <v>30</v>
      </c>
      <c r="N362" t="s">
        <v>30</v>
      </c>
      <c r="O362" t="s">
        <v>30</v>
      </c>
      <c r="P362" t="s">
        <v>1020</v>
      </c>
      <c r="Q362">
        <v>0</v>
      </c>
      <c r="R362" t="s">
        <v>30</v>
      </c>
      <c r="S362" t="s">
        <v>34</v>
      </c>
    </row>
    <row r="363" spans="1:19" x14ac:dyDescent="0.25">
      <c r="A363" t="s">
        <v>1021</v>
      </c>
      <c r="B363" t="s">
        <v>1011</v>
      </c>
      <c r="C363">
        <v>140304</v>
      </c>
      <c r="D363" t="s">
        <v>24</v>
      </c>
      <c r="E363" s="23">
        <v>1686000000</v>
      </c>
      <c r="F363" s="23">
        <v>168600000</v>
      </c>
      <c r="G363" s="23">
        <v>1854600000</v>
      </c>
      <c r="H363" t="s">
        <v>27</v>
      </c>
      <c r="I363" t="s">
        <v>1008</v>
      </c>
      <c r="J363" t="s">
        <v>31</v>
      </c>
      <c r="K363" t="s">
        <v>30</v>
      </c>
      <c r="L363" t="s">
        <v>32</v>
      </c>
      <c r="M363" t="s">
        <v>30</v>
      </c>
      <c r="N363" t="s">
        <v>30</v>
      </c>
      <c r="O363" t="s">
        <v>30</v>
      </c>
      <c r="P363" t="s">
        <v>1022</v>
      </c>
      <c r="Q363">
        <v>0</v>
      </c>
      <c r="R363" t="s">
        <v>30</v>
      </c>
      <c r="S363" t="s">
        <v>34</v>
      </c>
    </row>
    <row r="364" spans="1:19" x14ac:dyDescent="0.25">
      <c r="A364" t="s">
        <v>1023</v>
      </c>
      <c r="B364" t="s">
        <v>1024</v>
      </c>
      <c r="C364">
        <v>140304</v>
      </c>
      <c r="D364" t="s">
        <v>24</v>
      </c>
      <c r="E364" s="23">
        <v>491000000</v>
      </c>
      <c r="F364" s="23">
        <v>49100000</v>
      </c>
      <c r="G364" s="23">
        <v>540100000</v>
      </c>
      <c r="H364" t="s">
        <v>27</v>
      </c>
      <c r="I364" t="s">
        <v>1025</v>
      </c>
      <c r="J364" t="s">
        <v>31</v>
      </c>
      <c r="K364" t="s">
        <v>30</v>
      </c>
      <c r="L364" t="s">
        <v>32</v>
      </c>
      <c r="M364" t="s">
        <v>30</v>
      </c>
      <c r="N364" t="s">
        <v>30</v>
      </c>
      <c r="O364" t="s">
        <v>30</v>
      </c>
      <c r="P364" t="s">
        <v>1026</v>
      </c>
      <c r="Q364">
        <v>0</v>
      </c>
      <c r="R364" t="s">
        <v>30</v>
      </c>
      <c r="S364" t="s">
        <v>34</v>
      </c>
    </row>
    <row r="365" spans="1:19" x14ac:dyDescent="0.25">
      <c r="A365" t="s">
        <v>1027</v>
      </c>
      <c r="B365" t="s">
        <v>1028</v>
      </c>
      <c r="C365">
        <v>140304</v>
      </c>
      <c r="D365" t="s">
        <v>24</v>
      </c>
      <c r="E365" s="23">
        <v>1540000000</v>
      </c>
      <c r="F365" s="23">
        <v>154000000</v>
      </c>
      <c r="G365" s="23">
        <v>1694000000</v>
      </c>
      <c r="H365" t="s">
        <v>27</v>
      </c>
      <c r="I365" t="s">
        <v>1029</v>
      </c>
      <c r="J365" t="s">
        <v>31</v>
      </c>
      <c r="K365" t="s">
        <v>30</v>
      </c>
      <c r="L365" t="s">
        <v>32</v>
      </c>
      <c r="M365" t="s">
        <v>30</v>
      </c>
      <c r="N365" t="s">
        <v>30</v>
      </c>
      <c r="O365" t="s">
        <v>30</v>
      </c>
      <c r="P365" t="s">
        <v>1030</v>
      </c>
      <c r="Q365">
        <v>0</v>
      </c>
      <c r="R365" t="s">
        <v>30</v>
      </c>
      <c r="S365" t="s">
        <v>34</v>
      </c>
    </row>
    <row r="366" spans="1:19" x14ac:dyDescent="0.25">
      <c r="A366" t="s">
        <v>1031</v>
      </c>
      <c r="B366" t="s">
        <v>1032</v>
      </c>
      <c r="C366">
        <v>140304</v>
      </c>
      <c r="D366" t="s">
        <v>24</v>
      </c>
      <c r="E366" s="23">
        <v>752400000</v>
      </c>
      <c r="F366" s="23">
        <v>75240000</v>
      </c>
      <c r="G366" s="23">
        <v>827640000</v>
      </c>
      <c r="H366" t="s">
        <v>34</v>
      </c>
      <c r="I366" t="s">
        <v>1033</v>
      </c>
      <c r="J366" t="s">
        <v>31</v>
      </c>
      <c r="K366" t="s">
        <v>30</v>
      </c>
      <c r="L366" t="s">
        <v>32</v>
      </c>
      <c r="M366" t="s">
        <v>30</v>
      </c>
      <c r="N366" t="s">
        <v>30</v>
      </c>
      <c r="O366" t="s">
        <v>30</v>
      </c>
      <c r="P366" t="s">
        <v>30</v>
      </c>
      <c r="Q366">
        <v>0</v>
      </c>
      <c r="R366" t="s">
        <v>30</v>
      </c>
      <c r="S366" t="s">
        <v>30</v>
      </c>
    </row>
    <row r="367" spans="1:19" x14ac:dyDescent="0.25">
      <c r="A367" t="s">
        <v>1034</v>
      </c>
      <c r="B367" t="s">
        <v>1035</v>
      </c>
      <c r="C367">
        <v>140304</v>
      </c>
      <c r="D367" t="s">
        <v>24</v>
      </c>
      <c r="E367" s="23">
        <v>186000000</v>
      </c>
      <c r="F367" s="23">
        <v>18600000</v>
      </c>
      <c r="G367" s="23">
        <v>204600000</v>
      </c>
      <c r="H367" t="s">
        <v>27</v>
      </c>
      <c r="I367" t="s">
        <v>1025</v>
      </c>
      <c r="J367" t="s">
        <v>31</v>
      </c>
      <c r="K367" t="s">
        <v>30</v>
      </c>
      <c r="L367" t="s">
        <v>32</v>
      </c>
      <c r="M367" t="s">
        <v>30</v>
      </c>
      <c r="N367" t="s">
        <v>30</v>
      </c>
      <c r="O367" t="s">
        <v>30</v>
      </c>
      <c r="P367" t="s">
        <v>1036</v>
      </c>
      <c r="Q367">
        <v>0</v>
      </c>
      <c r="R367" t="s">
        <v>30</v>
      </c>
      <c r="S367" t="s">
        <v>34</v>
      </c>
    </row>
    <row r="368" spans="1:19" x14ac:dyDescent="0.25">
      <c r="A368" t="s">
        <v>1037</v>
      </c>
      <c r="B368" t="s">
        <v>1035</v>
      </c>
      <c r="C368">
        <v>140304</v>
      </c>
      <c r="D368" t="s">
        <v>24</v>
      </c>
      <c r="E368" s="23">
        <v>133000000</v>
      </c>
      <c r="F368" s="23">
        <v>13300000</v>
      </c>
      <c r="G368" s="23">
        <v>146300000</v>
      </c>
      <c r="H368" t="s">
        <v>27</v>
      </c>
      <c r="I368" t="s">
        <v>1025</v>
      </c>
      <c r="J368" t="s">
        <v>31</v>
      </c>
      <c r="K368" t="s">
        <v>30</v>
      </c>
      <c r="L368" t="s">
        <v>32</v>
      </c>
      <c r="M368" t="s">
        <v>30</v>
      </c>
      <c r="N368" t="s">
        <v>30</v>
      </c>
      <c r="O368" t="s">
        <v>30</v>
      </c>
      <c r="P368" t="s">
        <v>1038</v>
      </c>
      <c r="Q368">
        <v>0</v>
      </c>
      <c r="R368" t="s">
        <v>30</v>
      </c>
      <c r="S368" t="s">
        <v>34</v>
      </c>
    </row>
    <row r="369" spans="1:19" x14ac:dyDescent="0.25">
      <c r="A369" t="s">
        <v>1039</v>
      </c>
      <c r="B369" t="s">
        <v>1024</v>
      </c>
      <c r="C369">
        <v>140304</v>
      </c>
      <c r="D369" t="s">
        <v>24</v>
      </c>
      <c r="E369" s="23">
        <v>10000000000</v>
      </c>
      <c r="F369" s="23">
        <v>1000000000</v>
      </c>
      <c r="G369" s="23">
        <v>11000000000</v>
      </c>
      <c r="H369" t="s">
        <v>34</v>
      </c>
      <c r="I369" t="s">
        <v>1025</v>
      </c>
      <c r="J369" t="s">
        <v>39</v>
      </c>
      <c r="K369" t="s">
        <v>30</v>
      </c>
      <c r="L369" t="s">
        <v>32</v>
      </c>
      <c r="M369" t="s">
        <v>30</v>
      </c>
      <c r="N369" t="s">
        <v>30</v>
      </c>
      <c r="O369" t="s">
        <v>30</v>
      </c>
      <c r="P369" t="s">
        <v>30</v>
      </c>
      <c r="Q369">
        <v>10000000000</v>
      </c>
      <c r="R369" t="s">
        <v>30</v>
      </c>
      <c r="S369" t="s">
        <v>30</v>
      </c>
    </row>
    <row r="370" spans="1:19" x14ac:dyDescent="0.25">
      <c r="A370" t="s">
        <v>1040</v>
      </c>
      <c r="B370" t="s">
        <v>1028</v>
      </c>
      <c r="C370">
        <v>140304</v>
      </c>
      <c r="D370" t="s">
        <v>24</v>
      </c>
      <c r="E370" s="23">
        <v>700000000</v>
      </c>
      <c r="F370" s="23">
        <v>70000000</v>
      </c>
      <c r="G370" s="23">
        <v>770000000</v>
      </c>
      <c r="H370" t="s">
        <v>34</v>
      </c>
      <c r="I370" t="s">
        <v>1029</v>
      </c>
      <c r="J370" t="s">
        <v>31</v>
      </c>
      <c r="K370" t="s">
        <v>30</v>
      </c>
      <c r="L370" t="s">
        <v>32</v>
      </c>
      <c r="M370" t="s">
        <v>30</v>
      </c>
      <c r="N370" t="s">
        <v>30</v>
      </c>
      <c r="O370" t="s">
        <v>30</v>
      </c>
      <c r="P370" t="s">
        <v>30</v>
      </c>
      <c r="Q370">
        <v>0</v>
      </c>
      <c r="R370" t="s">
        <v>30</v>
      </c>
      <c r="S370" t="s">
        <v>30</v>
      </c>
    </row>
    <row r="371" spans="1:19" x14ac:dyDescent="0.25">
      <c r="A371" t="s">
        <v>1041</v>
      </c>
      <c r="B371" t="s">
        <v>356</v>
      </c>
      <c r="C371">
        <v>140304</v>
      </c>
      <c r="D371" t="s">
        <v>135</v>
      </c>
      <c r="E371" s="23">
        <v>0</v>
      </c>
      <c r="F371" s="23">
        <v>0</v>
      </c>
      <c r="G371" s="23">
        <v>0</v>
      </c>
      <c r="H371" t="s">
        <v>34</v>
      </c>
      <c r="I371" t="s">
        <v>1042</v>
      </c>
      <c r="J371" t="s">
        <v>30</v>
      </c>
      <c r="K371" t="s">
        <v>30</v>
      </c>
      <c r="L371" t="s">
        <v>32</v>
      </c>
      <c r="M371" t="s">
        <v>30</v>
      </c>
      <c r="N371" t="s">
        <v>30</v>
      </c>
      <c r="O371" t="s">
        <v>501</v>
      </c>
      <c r="P371" t="s">
        <v>30</v>
      </c>
      <c r="Q371">
        <v>0</v>
      </c>
      <c r="R371" t="s">
        <v>344</v>
      </c>
      <c r="S371" t="s">
        <v>30</v>
      </c>
    </row>
    <row r="372" spans="1:19" x14ac:dyDescent="0.25">
      <c r="A372" t="s">
        <v>1043</v>
      </c>
      <c r="B372" t="s">
        <v>356</v>
      </c>
      <c r="C372">
        <v>140304</v>
      </c>
      <c r="D372" t="s">
        <v>135</v>
      </c>
      <c r="E372" s="23">
        <v>0</v>
      </c>
      <c r="F372" s="23">
        <v>0</v>
      </c>
      <c r="G372" s="23">
        <v>0</v>
      </c>
      <c r="H372" t="s">
        <v>27</v>
      </c>
      <c r="I372" t="s">
        <v>1044</v>
      </c>
      <c r="J372" t="s">
        <v>30</v>
      </c>
      <c r="K372" t="s">
        <v>30</v>
      </c>
      <c r="L372" t="s">
        <v>32</v>
      </c>
      <c r="M372" t="s">
        <v>30</v>
      </c>
      <c r="N372" t="s">
        <v>30</v>
      </c>
      <c r="O372" t="s">
        <v>360</v>
      </c>
      <c r="P372" t="s">
        <v>1045</v>
      </c>
      <c r="Q372">
        <v>0</v>
      </c>
      <c r="R372" t="s">
        <v>344</v>
      </c>
      <c r="S372" t="s">
        <v>34</v>
      </c>
    </row>
    <row r="373" spans="1:19" x14ac:dyDescent="0.25">
      <c r="A373" t="s">
        <v>1046</v>
      </c>
      <c r="B373" t="s">
        <v>356</v>
      </c>
      <c r="C373">
        <v>140304</v>
      </c>
      <c r="D373" t="s">
        <v>135</v>
      </c>
      <c r="E373" s="23">
        <v>0</v>
      </c>
      <c r="F373" s="23">
        <v>0</v>
      </c>
      <c r="G373" s="23">
        <v>0</v>
      </c>
      <c r="H373" t="s">
        <v>27</v>
      </c>
      <c r="I373" t="s">
        <v>1044</v>
      </c>
      <c r="J373" t="s">
        <v>30</v>
      </c>
      <c r="K373" t="s">
        <v>30</v>
      </c>
      <c r="L373" t="s">
        <v>32</v>
      </c>
      <c r="M373" t="s">
        <v>30</v>
      </c>
      <c r="N373" t="s">
        <v>30</v>
      </c>
      <c r="O373" t="s">
        <v>477</v>
      </c>
      <c r="P373" t="s">
        <v>1045</v>
      </c>
      <c r="Q373">
        <v>0</v>
      </c>
      <c r="R373" t="s">
        <v>344</v>
      </c>
      <c r="S373" t="s">
        <v>34</v>
      </c>
    </row>
    <row r="374" spans="1:19" x14ac:dyDescent="0.25">
      <c r="A374" t="s">
        <v>1047</v>
      </c>
      <c r="B374" t="s">
        <v>356</v>
      </c>
      <c r="C374">
        <v>140304</v>
      </c>
      <c r="D374" t="s">
        <v>135</v>
      </c>
      <c r="E374" s="23">
        <v>0</v>
      </c>
      <c r="F374" s="23">
        <v>0</v>
      </c>
      <c r="G374" s="23">
        <v>0</v>
      </c>
      <c r="H374" t="s">
        <v>27</v>
      </c>
      <c r="I374" t="s">
        <v>1044</v>
      </c>
      <c r="J374" t="s">
        <v>30</v>
      </c>
      <c r="K374" t="s">
        <v>30</v>
      </c>
      <c r="L374" t="s">
        <v>32</v>
      </c>
      <c r="M374" t="s">
        <v>30</v>
      </c>
      <c r="N374" t="s">
        <v>30</v>
      </c>
      <c r="O374" t="s">
        <v>469</v>
      </c>
      <c r="P374" t="s">
        <v>1045</v>
      </c>
      <c r="Q374">
        <v>0</v>
      </c>
      <c r="R374" t="s">
        <v>344</v>
      </c>
      <c r="S374" t="s">
        <v>34</v>
      </c>
    </row>
    <row r="375" spans="1:19" x14ac:dyDescent="0.25">
      <c r="A375" t="s">
        <v>1048</v>
      </c>
      <c r="B375" t="s">
        <v>356</v>
      </c>
      <c r="C375">
        <v>140304</v>
      </c>
      <c r="D375" t="s">
        <v>135</v>
      </c>
      <c r="E375" s="23">
        <v>0</v>
      </c>
      <c r="F375" s="23">
        <v>0</v>
      </c>
      <c r="G375" s="23">
        <v>0</v>
      </c>
      <c r="H375" t="s">
        <v>27</v>
      </c>
      <c r="I375" t="s">
        <v>1044</v>
      </c>
      <c r="J375" t="s">
        <v>30</v>
      </c>
      <c r="K375" t="s">
        <v>30</v>
      </c>
      <c r="L375" t="s">
        <v>32</v>
      </c>
      <c r="M375" t="s">
        <v>30</v>
      </c>
      <c r="N375" t="s">
        <v>30</v>
      </c>
      <c r="O375" t="s">
        <v>400</v>
      </c>
      <c r="P375" t="s">
        <v>1045</v>
      </c>
      <c r="Q375">
        <v>0</v>
      </c>
      <c r="R375" t="s">
        <v>344</v>
      </c>
      <c r="S375" t="s">
        <v>34</v>
      </c>
    </row>
    <row r="376" spans="1:19" x14ac:dyDescent="0.25">
      <c r="A376" t="s">
        <v>1049</v>
      </c>
      <c r="B376" t="s">
        <v>356</v>
      </c>
      <c r="C376">
        <v>140304</v>
      </c>
      <c r="D376" t="s">
        <v>135</v>
      </c>
      <c r="E376" s="23">
        <v>0</v>
      </c>
      <c r="F376" s="23">
        <v>0</v>
      </c>
      <c r="G376" s="23">
        <v>0</v>
      </c>
      <c r="H376" t="s">
        <v>27</v>
      </c>
      <c r="I376" t="s">
        <v>1044</v>
      </c>
      <c r="J376" t="s">
        <v>30</v>
      </c>
      <c r="K376" t="s">
        <v>30</v>
      </c>
      <c r="L376" t="s">
        <v>32</v>
      </c>
      <c r="M376" t="s">
        <v>30</v>
      </c>
      <c r="N376" t="s">
        <v>30</v>
      </c>
      <c r="O376" t="s">
        <v>473</v>
      </c>
      <c r="P376" t="s">
        <v>1045</v>
      </c>
      <c r="Q376">
        <v>0</v>
      </c>
      <c r="R376" t="s">
        <v>344</v>
      </c>
      <c r="S376" t="s">
        <v>34</v>
      </c>
    </row>
    <row r="377" spans="1:19" x14ac:dyDescent="0.25">
      <c r="A377" t="s">
        <v>1050</v>
      </c>
      <c r="B377" t="s">
        <v>356</v>
      </c>
      <c r="C377">
        <v>140304</v>
      </c>
      <c r="D377" t="s">
        <v>135</v>
      </c>
      <c r="E377" s="23">
        <v>0</v>
      </c>
      <c r="F377" s="23">
        <v>0</v>
      </c>
      <c r="G377" s="23">
        <v>0</v>
      </c>
      <c r="H377" t="s">
        <v>27</v>
      </c>
      <c r="I377" t="s">
        <v>1044</v>
      </c>
      <c r="J377" t="s">
        <v>30</v>
      </c>
      <c r="K377" t="s">
        <v>30</v>
      </c>
      <c r="L377" t="s">
        <v>32</v>
      </c>
      <c r="M377" t="s">
        <v>30</v>
      </c>
      <c r="N377" t="s">
        <v>30</v>
      </c>
      <c r="O377" t="s">
        <v>475</v>
      </c>
      <c r="P377" t="s">
        <v>1045</v>
      </c>
      <c r="Q377">
        <v>0</v>
      </c>
      <c r="R377" t="s">
        <v>344</v>
      </c>
      <c r="S377" t="s">
        <v>34</v>
      </c>
    </row>
    <row r="378" spans="1:19" x14ac:dyDescent="0.25">
      <c r="A378" t="s">
        <v>1051</v>
      </c>
      <c r="B378" t="s">
        <v>356</v>
      </c>
      <c r="C378">
        <v>140304</v>
      </c>
      <c r="D378" t="s">
        <v>135</v>
      </c>
      <c r="E378" s="23">
        <v>0</v>
      </c>
      <c r="F378" s="23">
        <v>0</v>
      </c>
      <c r="G378" s="23">
        <v>0</v>
      </c>
      <c r="H378" t="s">
        <v>27</v>
      </c>
      <c r="I378" t="s">
        <v>1052</v>
      </c>
      <c r="J378" t="s">
        <v>30</v>
      </c>
      <c r="K378" t="s">
        <v>30</v>
      </c>
      <c r="L378" t="s">
        <v>32</v>
      </c>
      <c r="M378" t="s">
        <v>30</v>
      </c>
      <c r="N378" t="s">
        <v>30</v>
      </c>
      <c r="O378" t="s">
        <v>355</v>
      </c>
      <c r="P378" t="s">
        <v>1045</v>
      </c>
      <c r="Q378">
        <v>0</v>
      </c>
      <c r="R378" t="s">
        <v>344</v>
      </c>
      <c r="S378" t="s">
        <v>34</v>
      </c>
    </row>
    <row r="379" spans="1:19" x14ac:dyDescent="0.25">
      <c r="A379" t="s">
        <v>1053</v>
      </c>
      <c r="B379" t="s">
        <v>441</v>
      </c>
      <c r="C379">
        <v>140304</v>
      </c>
      <c r="D379" t="s">
        <v>135</v>
      </c>
      <c r="E379" s="23">
        <v>0</v>
      </c>
      <c r="F379" s="23">
        <v>0</v>
      </c>
      <c r="G379" s="23">
        <v>0</v>
      </c>
      <c r="H379" t="s">
        <v>137</v>
      </c>
      <c r="I379" t="s">
        <v>1054</v>
      </c>
      <c r="J379" t="s">
        <v>30</v>
      </c>
      <c r="K379" t="s">
        <v>30</v>
      </c>
      <c r="L379" t="s">
        <v>32</v>
      </c>
      <c r="M379" t="s">
        <v>30</v>
      </c>
      <c r="N379" t="s">
        <v>30</v>
      </c>
      <c r="O379" t="s">
        <v>999</v>
      </c>
      <c r="P379" t="s">
        <v>30</v>
      </c>
      <c r="Q379">
        <v>0</v>
      </c>
      <c r="R379" t="s">
        <v>30</v>
      </c>
      <c r="S379" t="s">
        <v>30</v>
      </c>
    </row>
    <row r="380" spans="1:19" x14ac:dyDescent="0.25">
      <c r="A380" t="s">
        <v>1055</v>
      </c>
      <c r="B380" t="s">
        <v>441</v>
      </c>
      <c r="C380">
        <v>140304</v>
      </c>
      <c r="D380" t="s">
        <v>135</v>
      </c>
      <c r="E380" s="23">
        <v>0</v>
      </c>
      <c r="F380" s="23">
        <v>0</v>
      </c>
      <c r="G380" s="23">
        <v>0</v>
      </c>
      <c r="H380" t="s">
        <v>137</v>
      </c>
      <c r="I380" t="s">
        <v>1056</v>
      </c>
      <c r="J380" t="s">
        <v>30</v>
      </c>
      <c r="K380" t="s">
        <v>30</v>
      </c>
      <c r="L380" t="s">
        <v>32</v>
      </c>
      <c r="M380" t="s">
        <v>30</v>
      </c>
      <c r="N380" t="s">
        <v>30</v>
      </c>
      <c r="O380" t="s">
        <v>1004</v>
      </c>
      <c r="P380" t="s">
        <v>30</v>
      </c>
      <c r="Q380">
        <v>0</v>
      </c>
      <c r="R380" t="s">
        <v>30</v>
      </c>
      <c r="S380" t="s">
        <v>30</v>
      </c>
    </row>
    <row r="381" spans="1:19" x14ac:dyDescent="0.25">
      <c r="A381" t="s">
        <v>1057</v>
      </c>
      <c r="B381" t="s">
        <v>441</v>
      </c>
      <c r="C381">
        <v>140304</v>
      </c>
      <c r="D381" t="s">
        <v>127</v>
      </c>
      <c r="E381" s="23">
        <v>30000000</v>
      </c>
      <c r="F381" s="23">
        <v>3000000</v>
      </c>
      <c r="G381" s="23">
        <v>33000000</v>
      </c>
      <c r="H381" t="s">
        <v>27</v>
      </c>
      <c r="I381" t="s">
        <v>1058</v>
      </c>
      <c r="J381" t="s">
        <v>39</v>
      </c>
      <c r="K381" t="s">
        <v>30</v>
      </c>
      <c r="L381" t="s">
        <v>32</v>
      </c>
      <c r="M381" t="s">
        <v>30</v>
      </c>
      <c r="N381" t="s">
        <v>441</v>
      </c>
      <c r="O381" t="s">
        <v>995</v>
      </c>
      <c r="P381" t="s">
        <v>1059</v>
      </c>
      <c r="Q381">
        <v>30000000</v>
      </c>
      <c r="R381" t="s">
        <v>30</v>
      </c>
      <c r="S381" t="s">
        <v>34</v>
      </c>
    </row>
    <row r="382" spans="1:19" x14ac:dyDescent="0.25">
      <c r="A382" t="s">
        <v>1060</v>
      </c>
      <c r="B382" t="s">
        <v>441</v>
      </c>
      <c r="C382">
        <v>140304</v>
      </c>
      <c r="D382" t="s">
        <v>127</v>
      </c>
      <c r="E382" s="23">
        <v>1615000000</v>
      </c>
      <c r="F382" s="23">
        <v>161500000</v>
      </c>
      <c r="G382" s="23">
        <v>1776500000</v>
      </c>
      <c r="H382" t="s">
        <v>27</v>
      </c>
      <c r="I382" t="s">
        <v>1061</v>
      </c>
      <c r="J382" t="s">
        <v>31</v>
      </c>
      <c r="K382" t="s">
        <v>30</v>
      </c>
      <c r="L382" t="s">
        <v>32</v>
      </c>
      <c r="M382" t="s">
        <v>30</v>
      </c>
      <c r="N382" t="s">
        <v>441</v>
      </c>
      <c r="O382" t="s">
        <v>244</v>
      </c>
      <c r="P382" t="s">
        <v>1062</v>
      </c>
      <c r="Q382">
        <v>0</v>
      </c>
      <c r="R382" t="s">
        <v>344</v>
      </c>
      <c r="S382" t="s">
        <v>34</v>
      </c>
    </row>
  </sheetData>
  <autoFilter ref="A1:S382" xr:uid="{D6A628E0-ACB5-44FE-A20B-E4453DA34F1C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46"/>
  <sheetViews>
    <sheetView rightToLeft="1" topLeftCell="H1" workbookViewId="0">
      <selection activeCell="O2" activeCellId="1" sqref="I2:I46 O2:O46"/>
    </sheetView>
  </sheetViews>
  <sheetFormatPr defaultRowHeight="15" x14ac:dyDescent="0.25"/>
  <cols>
    <col min="1" max="1" width="14.85546875" bestFit="1" customWidth="1"/>
    <col min="2" max="2" width="15.140625" bestFit="1" customWidth="1"/>
    <col min="3" max="3" width="17.7109375" bestFit="1" customWidth="1"/>
    <col min="4" max="4" width="23.140625" bestFit="1" customWidth="1"/>
    <col min="5" max="5" width="24.7109375" bestFit="1" customWidth="1"/>
    <col min="6" max="6" width="22.5703125" style="23" bestFit="1" customWidth="1"/>
    <col min="7" max="7" width="23.85546875" style="23" bestFit="1" customWidth="1"/>
    <col min="8" max="8" width="18.42578125" bestFit="1" customWidth="1"/>
    <col min="9" max="9" width="21.42578125" bestFit="1" customWidth="1"/>
    <col min="10" max="10" width="18.5703125" bestFit="1" customWidth="1"/>
    <col min="11" max="11" width="11.5703125" bestFit="1" customWidth="1"/>
    <col min="12" max="12" width="11" bestFit="1" customWidth="1"/>
    <col min="13" max="13" width="16.140625" bestFit="1" customWidth="1"/>
    <col min="14" max="14" width="15.7109375" bestFit="1" customWidth="1"/>
    <col min="15" max="15" width="57" style="23" bestFit="1" customWidth="1"/>
    <col min="16" max="16" width="37.28515625" bestFit="1" customWidth="1"/>
    <col min="17" max="17" width="28.5703125" bestFit="1" customWidth="1"/>
    <col min="18" max="18" width="27.85546875" bestFit="1" customWidth="1"/>
    <col min="19" max="19" width="30.42578125" bestFit="1" customWidth="1"/>
    <col min="20" max="20" width="21.28515625" bestFit="1" customWidth="1"/>
    <col min="21" max="21" width="17.85546875" bestFit="1" customWidth="1"/>
    <col min="22" max="22" width="21.85546875" bestFit="1" customWidth="1"/>
  </cols>
  <sheetData>
    <row r="1" spans="1:22" x14ac:dyDescent="0.25">
      <c r="A1" t="s">
        <v>0</v>
      </c>
      <c r="B1" t="s">
        <v>1</v>
      </c>
      <c r="C1" s="24" t="s">
        <v>2</v>
      </c>
      <c r="D1" t="s">
        <v>3</v>
      </c>
      <c r="E1" t="s">
        <v>4</v>
      </c>
      <c r="F1" s="23" t="s">
        <v>5</v>
      </c>
      <c r="G1" s="23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24" t="s">
        <v>13</v>
      </c>
      <c r="O1" s="23" t="s">
        <v>14</v>
      </c>
      <c r="P1" s="24" t="s">
        <v>15</v>
      </c>
      <c r="Q1" t="s">
        <v>16</v>
      </c>
      <c r="R1" t="s">
        <v>17</v>
      </c>
      <c r="S1" t="s">
        <v>18</v>
      </c>
      <c r="T1" t="s">
        <v>19</v>
      </c>
      <c r="U1" s="24" t="s">
        <v>20</v>
      </c>
      <c r="V1" t="s">
        <v>21</v>
      </c>
    </row>
    <row r="2" spans="1:22" x14ac:dyDescent="0.25">
      <c r="A2" t="s">
        <v>22</v>
      </c>
      <c r="B2" t="s">
        <v>23</v>
      </c>
      <c r="C2" t="s">
        <v>24</v>
      </c>
      <c r="D2" t="s">
        <v>25</v>
      </c>
      <c r="E2" t="s">
        <v>48</v>
      </c>
      <c r="F2" s="23">
        <v>871602078</v>
      </c>
      <c r="G2" s="23">
        <v>79236552</v>
      </c>
      <c r="H2" t="s">
        <v>36</v>
      </c>
      <c r="I2" t="s">
        <v>49</v>
      </c>
      <c r="J2" t="s">
        <v>50</v>
      </c>
      <c r="K2" t="s">
        <v>39</v>
      </c>
      <c r="L2">
        <v>140301</v>
      </c>
      <c r="M2" t="s">
        <v>30</v>
      </c>
      <c r="N2" t="s">
        <v>32</v>
      </c>
      <c r="O2" s="23">
        <v>792365526</v>
      </c>
      <c r="P2" t="s">
        <v>51</v>
      </c>
      <c r="Q2" t="s">
        <v>30</v>
      </c>
      <c r="R2" t="s">
        <v>30</v>
      </c>
      <c r="S2" t="s">
        <v>52</v>
      </c>
      <c r="T2">
        <v>792365526</v>
      </c>
      <c r="U2" t="s">
        <v>30</v>
      </c>
      <c r="V2" t="s">
        <v>42</v>
      </c>
    </row>
    <row r="3" spans="1:22" x14ac:dyDescent="0.25">
      <c r="A3" t="s">
        <v>22</v>
      </c>
      <c r="B3" t="s">
        <v>23</v>
      </c>
      <c r="C3" t="s">
        <v>24</v>
      </c>
      <c r="D3" t="s">
        <v>25</v>
      </c>
      <c r="E3" t="s">
        <v>209</v>
      </c>
      <c r="F3" s="23">
        <v>629490390</v>
      </c>
      <c r="G3" s="23">
        <v>57226399</v>
      </c>
      <c r="H3" t="s">
        <v>36</v>
      </c>
      <c r="I3" t="s">
        <v>49</v>
      </c>
      <c r="J3" t="s">
        <v>210</v>
      </c>
      <c r="K3" t="s">
        <v>39</v>
      </c>
      <c r="L3">
        <v>140301</v>
      </c>
      <c r="M3" t="s">
        <v>30</v>
      </c>
      <c r="N3" t="s">
        <v>32</v>
      </c>
      <c r="O3" s="23">
        <v>572263991</v>
      </c>
      <c r="P3" t="s">
        <v>211</v>
      </c>
      <c r="Q3" t="s">
        <v>30</v>
      </c>
      <c r="R3" t="s">
        <v>30</v>
      </c>
      <c r="S3" t="s">
        <v>52</v>
      </c>
      <c r="T3">
        <v>572263991</v>
      </c>
      <c r="U3" t="s">
        <v>30</v>
      </c>
      <c r="V3" t="s">
        <v>42</v>
      </c>
    </row>
    <row r="4" spans="1:22" x14ac:dyDescent="0.25">
      <c r="A4" t="s">
        <v>22</v>
      </c>
      <c r="B4" t="s">
        <v>23</v>
      </c>
      <c r="C4" t="s">
        <v>24</v>
      </c>
      <c r="D4" t="s">
        <v>25</v>
      </c>
      <c r="E4" t="s">
        <v>43</v>
      </c>
      <c r="F4" s="23">
        <v>1155000000</v>
      </c>
      <c r="G4" s="23">
        <v>105000000</v>
      </c>
      <c r="H4" t="s">
        <v>36</v>
      </c>
      <c r="I4" t="s">
        <v>44</v>
      </c>
      <c r="J4" t="s">
        <v>45</v>
      </c>
      <c r="K4" t="s">
        <v>39</v>
      </c>
      <c r="L4">
        <v>140301</v>
      </c>
      <c r="M4" t="s">
        <v>30</v>
      </c>
      <c r="N4" t="s">
        <v>32</v>
      </c>
      <c r="O4" s="23">
        <v>1050000000</v>
      </c>
      <c r="P4" t="s">
        <v>46</v>
      </c>
      <c r="Q4" t="s">
        <v>30</v>
      </c>
      <c r="R4" t="s">
        <v>30</v>
      </c>
      <c r="S4" t="s">
        <v>47</v>
      </c>
      <c r="T4">
        <v>1050000000</v>
      </c>
      <c r="U4" t="s">
        <v>30</v>
      </c>
      <c r="V4" t="s">
        <v>27</v>
      </c>
    </row>
    <row r="5" spans="1:22" x14ac:dyDescent="0.25">
      <c r="A5" t="s">
        <v>22</v>
      </c>
      <c r="B5" t="s">
        <v>23</v>
      </c>
      <c r="C5" t="s">
        <v>24</v>
      </c>
      <c r="D5" t="s">
        <v>25</v>
      </c>
      <c r="E5" t="s">
        <v>68</v>
      </c>
      <c r="F5" s="23">
        <v>1744600000</v>
      </c>
      <c r="G5" s="23">
        <v>158600000</v>
      </c>
      <c r="H5" t="s">
        <v>36</v>
      </c>
      <c r="I5" t="s">
        <v>44</v>
      </c>
      <c r="J5" t="s">
        <v>69</v>
      </c>
      <c r="K5" t="s">
        <v>39</v>
      </c>
      <c r="L5">
        <v>140301</v>
      </c>
      <c r="M5" t="s">
        <v>30</v>
      </c>
      <c r="N5" t="s">
        <v>32</v>
      </c>
      <c r="O5" s="23">
        <v>1586000000</v>
      </c>
      <c r="P5" t="s">
        <v>70</v>
      </c>
      <c r="Q5" t="s">
        <v>30</v>
      </c>
      <c r="R5" t="s">
        <v>30</v>
      </c>
      <c r="S5" t="s">
        <v>71</v>
      </c>
      <c r="T5">
        <v>1586000000</v>
      </c>
      <c r="U5" t="s">
        <v>30</v>
      </c>
      <c r="V5" t="s">
        <v>27</v>
      </c>
    </row>
    <row r="6" spans="1:22" x14ac:dyDescent="0.25">
      <c r="A6" t="s">
        <v>22</v>
      </c>
      <c r="B6" t="s">
        <v>23</v>
      </c>
      <c r="C6" t="s">
        <v>24</v>
      </c>
      <c r="D6" t="s">
        <v>25</v>
      </c>
      <c r="E6" t="s">
        <v>72</v>
      </c>
      <c r="F6" s="23">
        <v>1776500000</v>
      </c>
      <c r="G6" s="23">
        <v>161500000</v>
      </c>
      <c r="H6" t="s">
        <v>36</v>
      </c>
      <c r="I6" t="s">
        <v>44</v>
      </c>
      <c r="J6" t="s">
        <v>73</v>
      </c>
      <c r="K6" t="s">
        <v>39</v>
      </c>
      <c r="L6">
        <v>140301</v>
      </c>
      <c r="M6" t="s">
        <v>30</v>
      </c>
      <c r="N6" t="s">
        <v>32</v>
      </c>
      <c r="O6" s="23">
        <v>1615000000</v>
      </c>
      <c r="P6" t="s">
        <v>74</v>
      </c>
      <c r="Q6" t="s">
        <v>30</v>
      </c>
      <c r="R6" t="s">
        <v>30</v>
      </c>
      <c r="S6" t="s">
        <v>75</v>
      </c>
      <c r="T6">
        <v>1615000000</v>
      </c>
      <c r="U6" t="s">
        <v>30</v>
      </c>
      <c r="V6" t="s">
        <v>27</v>
      </c>
    </row>
    <row r="7" spans="1:22" x14ac:dyDescent="0.25">
      <c r="A7" t="s">
        <v>22</v>
      </c>
      <c r="B7" t="s">
        <v>23</v>
      </c>
      <c r="C7" t="s">
        <v>24</v>
      </c>
      <c r="D7" t="s">
        <v>25</v>
      </c>
      <c r="E7" t="s">
        <v>110</v>
      </c>
      <c r="F7" s="23">
        <v>726335065</v>
      </c>
      <c r="G7" s="23">
        <v>66030460</v>
      </c>
      <c r="H7" t="s">
        <v>36</v>
      </c>
      <c r="I7" t="s">
        <v>111</v>
      </c>
      <c r="J7" t="s">
        <v>112</v>
      </c>
      <c r="K7" t="s">
        <v>39</v>
      </c>
      <c r="L7">
        <v>140301</v>
      </c>
      <c r="M7" t="s">
        <v>30</v>
      </c>
      <c r="N7" t="s">
        <v>32</v>
      </c>
      <c r="O7" s="23">
        <v>660304605</v>
      </c>
      <c r="P7" t="s">
        <v>113</v>
      </c>
      <c r="Q7" t="s">
        <v>30</v>
      </c>
      <c r="R7" t="s">
        <v>30</v>
      </c>
      <c r="S7" t="s">
        <v>52</v>
      </c>
      <c r="T7">
        <v>660304605</v>
      </c>
      <c r="U7" t="s">
        <v>30</v>
      </c>
      <c r="V7" t="s">
        <v>42</v>
      </c>
    </row>
    <row r="8" spans="1:22" x14ac:dyDescent="0.25">
      <c r="A8" t="s">
        <v>22</v>
      </c>
      <c r="B8" t="s">
        <v>23</v>
      </c>
      <c r="C8" t="s">
        <v>24</v>
      </c>
      <c r="D8" t="s">
        <v>25</v>
      </c>
      <c r="E8" t="s">
        <v>114</v>
      </c>
      <c r="F8" s="23">
        <v>709500000</v>
      </c>
      <c r="G8" s="23">
        <v>64500000</v>
      </c>
      <c r="H8" t="s">
        <v>36</v>
      </c>
      <c r="I8" t="s">
        <v>111</v>
      </c>
      <c r="J8" t="s">
        <v>115</v>
      </c>
      <c r="K8" t="s">
        <v>39</v>
      </c>
      <c r="L8">
        <v>140301</v>
      </c>
      <c r="M8" t="s">
        <v>30</v>
      </c>
      <c r="N8" t="s">
        <v>32</v>
      </c>
      <c r="O8" s="23">
        <v>645000000</v>
      </c>
      <c r="P8" t="s">
        <v>116</v>
      </c>
      <c r="Q8" t="s">
        <v>30</v>
      </c>
      <c r="R8" t="s">
        <v>30</v>
      </c>
      <c r="S8" t="s">
        <v>52</v>
      </c>
      <c r="T8">
        <v>645000000</v>
      </c>
      <c r="U8" t="s">
        <v>30</v>
      </c>
      <c r="V8" t="s">
        <v>42</v>
      </c>
    </row>
    <row r="9" spans="1:22" x14ac:dyDescent="0.25">
      <c r="A9" t="s">
        <v>22</v>
      </c>
      <c r="B9" t="s">
        <v>23</v>
      </c>
      <c r="C9" t="s">
        <v>24</v>
      </c>
      <c r="D9" t="s">
        <v>25</v>
      </c>
      <c r="E9" t="s">
        <v>94</v>
      </c>
      <c r="F9" s="23">
        <v>1064800000</v>
      </c>
      <c r="G9" s="23">
        <v>96800000</v>
      </c>
      <c r="H9" t="s">
        <v>36</v>
      </c>
      <c r="I9" t="s">
        <v>95</v>
      </c>
      <c r="J9" t="s">
        <v>96</v>
      </c>
      <c r="K9" t="s">
        <v>39</v>
      </c>
      <c r="L9">
        <v>140301</v>
      </c>
      <c r="M9" t="s">
        <v>30</v>
      </c>
      <c r="N9" t="s">
        <v>32</v>
      </c>
      <c r="O9" s="23">
        <v>968000000</v>
      </c>
      <c r="P9" t="s">
        <v>97</v>
      </c>
      <c r="Q9" t="s">
        <v>30</v>
      </c>
      <c r="R9" t="s">
        <v>30</v>
      </c>
      <c r="S9" t="s">
        <v>98</v>
      </c>
      <c r="T9">
        <v>968000000</v>
      </c>
      <c r="U9" t="s">
        <v>30</v>
      </c>
      <c r="V9" t="s">
        <v>42</v>
      </c>
    </row>
    <row r="10" spans="1:22" x14ac:dyDescent="0.25">
      <c r="A10" t="s">
        <v>22</v>
      </c>
      <c r="B10" t="s">
        <v>23</v>
      </c>
      <c r="C10" t="s">
        <v>24</v>
      </c>
      <c r="D10" t="s">
        <v>25</v>
      </c>
      <c r="E10" t="s">
        <v>139</v>
      </c>
      <c r="F10" s="23">
        <v>1657870178</v>
      </c>
      <c r="G10" s="23">
        <v>150715470</v>
      </c>
      <c r="H10" t="s">
        <v>36</v>
      </c>
      <c r="I10" t="s">
        <v>140</v>
      </c>
      <c r="J10" t="s">
        <v>141</v>
      </c>
      <c r="K10" t="s">
        <v>39</v>
      </c>
      <c r="L10">
        <v>140301</v>
      </c>
      <c r="M10" t="s">
        <v>30</v>
      </c>
      <c r="N10" t="s">
        <v>32</v>
      </c>
      <c r="O10" s="23">
        <v>1507154708</v>
      </c>
      <c r="P10" t="s">
        <v>142</v>
      </c>
      <c r="Q10" t="s">
        <v>30</v>
      </c>
      <c r="R10" t="s">
        <v>30</v>
      </c>
      <c r="S10" t="s">
        <v>57</v>
      </c>
      <c r="T10">
        <v>1507154708</v>
      </c>
      <c r="U10" t="s">
        <v>30</v>
      </c>
      <c r="V10" t="s">
        <v>42</v>
      </c>
    </row>
    <row r="11" spans="1:22" x14ac:dyDescent="0.25">
      <c r="A11" t="s">
        <v>22</v>
      </c>
      <c r="B11" t="s">
        <v>23</v>
      </c>
      <c r="C11" t="s">
        <v>24</v>
      </c>
      <c r="D11" t="s">
        <v>25</v>
      </c>
      <c r="E11" t="s">
        <v>53</v>
      </c>
      <c r="F11" s="23">
        <v>954250000</v>
      </c>
      <c r="G11" s="23">
        <v>86750000</v>
      </c>
      <c r="H11" t="s">
        <v>36</v>
      </c>
      <c r="I11" t="s">
        <v>54</v>
      </c>
      <c r="J11" t="s">
        <v>55</v>
      </c>
      <c r="K11" t="s">
        <v>39</v>
      </c>
      <c r="L11">
        <v>140301</v>
      </c>
      <c r="M11" t="s">
        <v>30</v>
      </c>
      <c r="N11" t="s">
        <v>32</v>
      </c>
      <c r="O11" s="23">
        <v>867500000</v>
      </c>
      <c r="P11" t="s">
        <v>56</v>
      </c>
      <c r="Q11" t="s">
        <v>30</v>
      </c>
      <c r="R11" t="s">
        <v>30</v>
      </c>
      <c r="S11" t="s">
        <v>57</v>
      </c>
      <c r="T11">
        <v>867500000</v>
      </c>
      <c r="U11" t="s">
        <v>30</v>
      </c>
      <c r="V11" t="s">
        <v>42</v>
      </c>
    </row>
    <row r="12" spans="1:22" x14ac:dyDescent="0.25">
      <c r="A12" t="s">
        <v>22</v>
      </c>
      <c r="B12" t="s">
        <v>23</v>
      </c>
      <c r="C12" t="s">
        <v>24</v>
      </c>
      <c r="D12" t="s">
        <v>25</v>
      </c>
      <c r="E12" t="s">
        <v>176</v>
      </c>
      <c r="F12" s="23">
        <v>4551699743</v>
      </c>
      <c r="G12" s="23">
        <v>413790885</v>
      </c>
      <c r="H12" t="s">
        <v>36</v>
      </c>
      <c r="I12" t="s">
        <v>177</v>
      </c>
      <c r="J12" t="s">
        <v>178</v>
      </c>
      <c r="K12" t="s">
        <v>39</v>
      </c>
      <c r="L12">
        <v>140301</v>
      </c>
      <c r="M12" t="s">
        <v>30</v>
      </c>
      <c r="N12" t="s">
        <v>32</v>
      </c>
      <c r="O12" s="23">
        <v>4137908858</v>
      </c>
      <c r="P12" t="s">
        <v>179</v>
      </c>
      <c r="Q12" t="s">
        <v>30</v>
      </c>
      <c r="R12" t="s">
        <v>30</v>
      </c>
      <c r="S12" t="s">
        <v>180</v>
      </c>
      <c r="T12">
        <v>4137908858</v>
      </c>
      <c r="U12" t="s">
        <v>30</v>
      </c>
      <c r="V12" t="s">
        <v>42</v>
      </c>
    </row>
    <row r="13" spans="1:22" x14ac:dyDescent="0.25">
      <c r="A13" t="s">
        <v>22</v>
      </c>
      <c r="B13" t="s">
        <v>23</v>
      </c>
      <c r="C13" t="s">
        <v>24</v>
      </c>
      <c r="D13" t="s">
        <v>25</v>
      </c>
      <c r="E13" t="s">
        <v>181</v>
      </c>
      <c r="F13" s="23">
        <v>1307403117</v>
      </c>
      <c r="G13" s="23">
        <v>118854828</v>
      </c>
      <c r="H13" t="s">
        <v>36</v>
      </c>
      <c r="I13" t="s">
        <v>177</v>
      </c>
      <c r="J13" t="s">
        <v>178</v>
      </c>
      <c r="K13" t="s">
        <v>39</v>
      </c>
      <c r="L13">
        <v>140301</v>
      </c>
      <c r="M13" t="s">
        <v>30</v>
      </c>
      <c r="N13" t="s">
        <v>32</v>
      </c>
      <c r="O13" s="23">
        <v>1188548289</v>
      </c>
      <c r="P13" t="s">
        <v>182</v>
      </c>
      <c r="Q13" t="s">
        <v>30</v>
      </c>
      <c r="R13" t="s">
        <v>30</v>
      </c>
      <c r="S13" t="s">
        <v>180</v>
      </c>
      <c r="T13">
        <v>1188548289</v>
      </c>
      <c r="U13" t="s">
        <v>30</v>
      </c>
      <c r="V13" t="s">
        <v>42</v>
      </c>
    </row>
    <row r="14" spans="1:22" x14ac:dyDescent="0.25">
      <c r="A14" t="s">
        <v>22</v>
      </c>
      <c r="B14" t="s">
        <v>23</v>
      </c>
      <c r="C14" t="s">
        <v>24</v>
      </c>
      <c r="D14" t="s">
        <v>25</v>
      </c>
      <c r="E14" t="s">
        <v>183</v>
      </c>
      <c r="F14" s="23">
        <v>729370998</v>
      </c>
      <c r="G14" s="23">
        <v>66306454</v>
      </c>
      <c r="H14" t="s">
        <v>36</v>
      </c>
      <c r="I14" t="s">
        <v>177</v>
      </c>
      <c r="J14" t="s">
        <v>178</v>
      </c>
      <c r="K14" t="s">
        <v>39</v>
      </c>
      <c r="L14">
        <v>140301</v>
      </c>
      <c r="M14" t="s">
        <v>30</v>
      </c>
      <c r="N14" t="s">
        <v>32</v>
      </c>
      <c r="O14" s="23">
        <v>663064544</v>
      </c>
      <c r="P14" t="s">
        <v>184</v>
      </c>
      <c r="Q14" t="s">
        <v>30</v>
      </c>
      <c r="R14" t="s">
        <v>30</v>
      </c>
      <c r="S14" t="s">
        <v>180</v>
      </c>
      <c r="T14">
        <v>663064544</v>
      </c>
      <c r="U14" t="s">
        <v>30</v>
      </c>
      <c r="V14" t="s">
        <v>42</v>
      </c>
    </row>
    <row r="15" spans="1:22" x14ac:dyDescent="0.25">
      <c r="A15" t="s">
        <v>22</v>
      </c>
      <c r="B15" t="s">
        <v>23</v>
      </c>
      <c r="C15" t="s">
        <v>24</v>
      </c>
      <c r="D15" t="s">
        <v>25</v>
      </c>
      <c r="E15" t="s">
        <v>185</v>
      </c>
      <c r="F15" s="23">
        <v>1888471170</v>
      </c>
      <c r="G15" s="23">
        <v>171679197</v>
      </c>
      <c r="H15" t="s">
        <v>36</v>
      </c>
      <c r="I15" t="s">
        <v>177</v>
      </c>
      <c r="J15" t="s">
        <v>178</v>
      </c>
      <c r="K15" t="s">
        <v>39</v>
      </c>
      <c r="L15">
        <v>140301</v>
      </c>
      <c r="M15" t="s">
        <v>30</v>
      </c>
      <c r="N15" t="s">
        <v>32</v>
      </c>
      <c r="O15" s="23">
        <v>1716791973</v>
      </c>
      <c r="P15" t="s">
        <v>186</v>
      </c>
      <c r="Q15" t="s">
        <v>30</v>
      </c>
      <c r="R15" t="s">
        <v>30</v>
      </c>
      <c r="S15" t="s">
        <v>180</v>
      </c>
      <c r="T15">
        <v>1716791973</v>
      </c>
      <c r="U15" t="s">
        <v>30</v>
      </c>
      <c r="V15" t="s">
        <v>42</v>
      </c>
    </row>
    <row r="16" spans="1:22" x14ac:dyDescent="0.25">
      <c r="A16" t="s">
        <v>22</v>
      </c>
      <c r="B16" t="s">
        <v>23</v>
      </c>
      <c r="C16" t="s">
        <v>24</v>
      </c>
      <c r="D16" t="s">
        <v>25</v>
      </c>
      <c r="E16" t="s">
        <v>76</v>
      </c>
      <c r="F16" s="23">
        <v>1584000000</v>
      </c>
      <c r="G16" s="23">
        <v>144000000</v>
      </c>
      <c r="H16" t="s">
        <v>36</v>
      </c>
      <c r="I16" t="s">
        <v>77</v>
      </c>
      <c r="J16" t="s">
        <v>78</v>
      </c>
      <c r="K16" t="s">
        <v>39</v>
      </c>
      <c r="L16">
        <v>140301</v>
      </c>
      <c r="M16" t="s">
        <v>30</v>
      </c>
      <c r="N16" t="s">
        <v>32</v>
      </c>
      <c r="O16" s="23">
        <v>1440000000</v>
      </c>
      <c r="P16" t="s">
        <v>79</v>
      </c>
      <c r="Q16" t="s">
        <v>30</v>
      </c>
      <c r="R16" t="s">
        <v>30</v>
      </c>
      <c r="S16" t="s">
        <v>80</v>
      </c>
      <c r="T16">
        <v>1440000000</v>
      </c>
      <c r="U16" t="s">
        <v>30</v>
      </c>
      <c r="V16" t="s">
        <v>27</v>
      </c>
    </row>
    <row r="17" spans="1:22" hidden="1" x14ac:dyDescent="0.25">
      <c r="A17" t="s">
        <v>22</v>
      </c>
      <c r="B17" t="s">
        <v>23</v>
      </c>
      <c r="C17" t="s">
        <v>24</v>
      </c>
      <c r="D17" t="s">
        <v>25</v>
      </c>
      <c r="E17" t="s">
        <v>132</v>
      </c>
      <c r="F17" s="23">
        <v>2475000000</v>
      </c>
      <c r="G17" s="23">
        <v>225000000</v>
      </c>
      <c r="H17" t="s">
        <v>36</v>
      </c>
      <c r="I17" t="s">
        <v>133</v>
      </c>
      <c r="J17" t="s">
        <v>78</v>
      </c>
      <c r="K17" t="s">
        <v>39</v>
      </c>
      <c r="L17">
        <v>140301</v>
      </c>
      <c r="M17" t="s">
        <v>30</v>
      </c>
      <c r="N17" t="s">
        <v>32</v>
      </c>
      <c r="O17" s="23">
        <v>2250000000</v>
      </c>
      <c r="P17" t="s">
        <v>134</v>
      </c>
      <c r="Q17" t="s">
        <v>30</v>
      </c>
      <c r="R17" t="s">
        <v>30</v>
      </c>
      <c r="S17" t="s">
        <v>30</v>
      </c>
      <c r="T17">
        <v>2250000000</v>
      </c>
      <c r="U17" t="s">
        <v>30</v>
      </c>
      <c r="V17" t="s">
        <v>34</v>
      </c>
    </row>
    <row r="18" spans="1:22" x14ac:dyDescent="0.25">
      <c r="A18" t="s">
        <v>22</v>
      </c>
      <c r="B18" t="s">
        <v>23</v>
      </c>
      <c r="C18" t="s">
        <v>24</v>
      </c>
      <c r="D18" t="s">
        <v>25</v>
      </c>
      <c r="E18" t="s">
        <v>146</v>
      </c>
      <c r="F18" s="23">
        <v>820542373</v>
      </c>
      <c r="G18" s="23">
        <v>74594761</v>
      </c>
      <c r="H18" t="s">
        <v>36</v>
      </c>
      <c r="I18" t="s">
        <v>147</v>
      </c>
      <c r="J18" t="s">
        <v>148</v>
      </c>
      <c r="K18" t="s">
        <v>39</v>
      </c>
      <c r="L18">
        <v>140301</v>
      </c>
      <c r="M18" t="s">
        <v>30</v>
      </c>
      <c r="N18" t="s">
        <v>32</v>
      </c>
      <c r="O18" s="23">
        <v>745947612</v>
      </c>
      <c r="P18" t="s">
        <v>149</v>
      </c>
      <c r="Q18" t="s">
        <v>30</v>
      </c>
      <c r="R18" t="s">
        <v>30</v>
      </c>
      <c r="S18" t="s">
        <v>67</v>
      </c>
      <c r="T18">
        <v>745947612</v>
      </c>
      <c r="U18" t="s">
        <v>30</v>
      </c>
      <c r="V18" t="s">
        <v>42</v>
      </c>
    </row>
    <row r="19" spans="1:22" x14ac:dyDescent="0.25">
      <c r="A19" t="s">
        <v>22</v>
      </c>
      <c r="B19" t="s">
        <v>23</v>
      </c>
      <c r="C19" t="s">
        <v>24</v>
      </c>
      <c r="D19" t="s">
        <v>25</v>
      </c>
      <c r="E19" t="s">
        <v>187</v>
      </c>
      <c r="F19" s="23">
        <v>4903030000</v>
      </c>
      <c r="G19" s="23">
        <v>445730000</v>
      </c>
      <c r="H19" t="s">
        <v>36</v>
      </c>
      <c r="I19" t="s">
        <v>188</v>
      </c>
      <c r="J19" t="s">
        <v>189</v>
      </c>
      <c r="K19" t="s">
        <v>39</v>
      </c>
      <c r="L19">
        <v>140301</v>
      </c>
      <c r="M19" t="s">
        <v>30</v>
      </c>
      <c r="N19" t="s">
        <v>32</v>
      </c>
      <c r="O19" s="23">
        <v>4457300000</v>
      </c>
      <c r="P19" t="s">
        <v>190</v>
      </c>
      <c r="Q19" t="s">
        <v>30</v>
      </c>
      <c r="R19" t="s">
        <v>30</v>
      </c>
      <c r="S19" t="s">
        <v>191</v>
      </c>
      <c r="T19">
        <v>4457300000</v>
      </c>
      <c r="U19" t="s">
        <v>30</v>
      </c>
      <c r="V19" t="s">
        <v>63</v>
      </c>
    </row>
    <row r="20" spans="1:22" x14ac:dyDescent="0.25">
      <c r="A20" t="s">
        <v>22</v>
      </c>
      <c r="B20" t="s">
        <v>23</v>
      </c>
      <c r="C20" t="s">
        <v>24</v>
      </c>
      <c r="D20" t="s">
        <v>25</v>
      </c>
      <c r="E20" t="s">
        <v>192</v>
      </c>
      <c r="F20" s="23">
        <v>2484350000</v>
      </c>
      <c r="G20" s="23">
        <v>225850000</v>
      </c>
      <c r="H20" t="s">
        <v>36</v>
      </c>
      <c r="I20" t="s">
        <v>188</v>
      </c>
      <c r="J20" t="s">
        <v>193</v>
      </c>
      <c r="K20" t="s">
        <v>39</v>
      </c>
      <c r="L20">
        <v>140301</v>
      </c>
      <c r="M20" t="s">
        <v>30</v>
      </c>
      <c r="N20" t="s">
        <v>32</v>
      </c>
      <c r="O20" s="23">
        <v>2258500000</v>
      </c>
      <c r="P20" t="s">
        <v>194</v>
      </c>
      <c r="Q20" t="s">
        <v>30</v>
      </c>
      <c r="R20" t="s">
        <v>30</v>
      </c>
      <c r="S20" t="s">
        <v>195</v>
      </c>
      <c r="T20">
        <v>2258500000</v>
      </c>
      <c r="U20" t="s">
        <v>30</v>
      </c>
      <c r="V20" t="s">
        <v>63</v>
      </c>
    </row>
    <row r="21" spans="1:22" x14ac:dyDescent="0.25">
      <c r="A21" t="s">
        <v>22</v>
      </c>
      <c r="B21" t="s">
        <v>23</v>
      </c>
      <c r="C21" t="s">
        <v>24</v>
      </c>
      <c r="D21" t="s">
        <v>25</v>
      </c>
      <c r="E21" t="s">
        <v>196</v>
      </c>
      <c r="F21" s="23">
        <v>110000000</v>
      </c>
      <c r="G21" s="23">
        <v>10000000</v>
      </c>
      <c r="H21" t="s">
        <v>36</v>
      </c>
      <c r="I21" t="s">
        <v>188</v>
      </c>
      <c r="J21" t="s">
        <v>189</v>
      </c>
      <c r="K21" t="s">
        <v>39</v>
      </c>
      <c r="L21">
        <v>140301</v>
      </c>
      <c r="M21" t="s">
        <v>30</v>
      </c>
      <c r="N21" t="s">
        <v>32</v>
      </c>
      <c r="O21" s="23">
        <v>100000000</v>
      </c>
      <c r="P21" t="s">
        <v>197</v>
      </c>
      <c r="Q21" t="s">
        <v>30</v>
      </c>
      <c r="R21" t="s">
        <v>30</v>
      </c>
      <c r="S21" t="s">
        <v>198</v>
      </c>
      <c r="T21">
        <v>100000000</v>
      </c>
      <c r="U21" t="s">
        <v>30</v>
      </c>
      <c r="V21" t="s">
        <v>63</v>
      </c>
    </row>
    <row r="22" spans="1:22" x14ac:dyDescent="0.25">
      <c r="A22" t="s">
        <v>22</v>
      </c>
      <c r="B22" t="s">
        <v>23</v>
      </c>
      <c r="C22" t="s">
        <v>24</v>
      </c>
      <c r="D22" t="s">
        <v>25</v>
      </c>
      <c r="E22" t="s">
        <v>199</v>
      </c>
      <c r="F22" s="23">
        <v>2464000000</v>
      </c>
      <c r="G22" s="23">
        <v>224000000</v>
      </c>
      <c r="H22" t="s">
        <v>36</v>
      </c>
      <c r="I22" t="s">
        <v>188</v>
      </c>
      <c r="J22" t="s">
        <v>189</v>
      </c>
      <c r="K22" t="s">
        <v>39</v>
      </c>
      <c r="L22">
        <v>140301</v>
      </c>
      <c r="M22" t="s">
        <v>30</v>
      </c>
      <c r="N22" t="s">
        <v>32</v>
      </c>
      <c r="O22" s="23">
        <v>2240000000</v>
      </c>
      <c r="P22" t="s">
        <v>200</v>
      </c>
      <c r="Q22" t="s">
        <v>30</v>
      </c>
      <c r="R22" t="s">
        <v>30</v>
      </c>
      <c r="S22" t="s">
        <v>201</v>
      </c>
      <c r="T22">
        <v>2240000000</v>
      </c>
      <c r="U22" t="s">
        <v>30</v>
      </c>
      <c r="V22" t="s">
        <v>63</v>
      </c>
    </row>
    <row r="23" spans="1:22" x14ac:dyDescent="0.25">
      <c r="A23" t="s">
        <v>22</v>
      </c>
      <c r="B23" t="s">
        <v>23</v>
      </c>
      <c r="C23" t="s">
        <v>24</v>
      </c>
      <c r="D23" t="s">
        <v>25</v>
      </c>
      <c r="E23" t="s">
        <v>202</v>
      </c>
      <c r="F23" s="23">
        <v>1226500000</v>
      </c>
      <c r="G23" s="23">
        <v>111500000</v>
      </c>
      <c r="H23" t="s">
        <v>36</v>
      </c>
      <c r="I23" t="s">
        <v>188</v>
      </c>
      <c r="J23" t="s">
        <v>189</v>
      </c>
      <c r="K23" t="s">
        <v>39</v>
      </c>
      <c r="L23">
        <v>140301</v>
      </c>
      <c r="M23" t="s">
        <v>30</v>
      </c>
      <c r="N23" t="s">
        <v>32</v>
      </c>
      <c r="O23" s="23">
        <v>1115000000</v>
      </c>
      <c r="P23" t="s">
        <v>203</v>
      </c>
      <c r="Q23" t="s">
        <v>30</v>
      </c>
      <c r="R23" t="s">
        <v>30</v>
      </c>
      <c r="S23" t="s">
        <v>204</v>
      </c>
      <c r="T23">
        <v>1115000000</v>
      </c>
      <c r="U23" t="s">
        <v>30</v>
      </c>
      <c r="V23" t="s">
        <v>63</v>
      </c>
    </row>
    <row r="24" spans="1:22" x14ac:dyDescent="0.25">
      <c r="A24" t="s">
        <v>22</v>
      </c>
      <c r="B24" t="s">
        <v>23</v>
      </c>
      <c r="C24" t="s">
        <v>24</v>
      </c>
      <c r="D24" t="s">
        <v>25</v>
      </c>
      <c r="E24" t="s">
        <v>58</v>
      </c>
      <c r="F24" s="23">
        <v>110000000</v>
      </c>
      <c r="G24" s="23">
        <v>10000000</v>
      </c>
      <c r="H24" t="s">
        <v>36</v>
      </c>
      <c r="I24" t="s">
        <v>59</v>
      </c>
      <c r="J24" t="s">
        <v>60</v>
      </c>
      <c r="K24" t="s">
        <v>39</v>
      </c>
      <c r="L24">
        <v>140301</v>
      </c>
      <c r="M24" t="s">
        <v>30</v>
      </c>
      <c r="N24" t="s">
        <v>32</v>
      </c>
      <c r="O24" s="23">
        <v>100000000</v>
      </c>
      <c r="P24" t="s">
        <v>61</v>
      </c>
      <c r="Q24" t="s">
        <v>30</v>
      </c>
      <c r="R24" t="s">
        <v>30</v>
      </c>
      <c r="S24" t="s">
        <v>62</v>
      </c>
      <c r="T24">
        <v>100000000</v>
      </c>
      <c r="U24" t="s">
        <v>30</v>
      </c>
      <c r="V24" t="s">
        <v>63</v>
      </c>
    </row>
    <row r="25" spans="1:22" x14ac:dyDescent="0.25">
      <c r="A25" t="s">
        <v>22</v>
      </c>
      <c r="B25" t="s">
        <v>23</v>
      </c>
      <c r="C25" t="s">
        <v>24</v>
      </c>
      <c r="D25" t="s">
        <v>25</v>
      </c>
      <c r="E25" t="s">
        <v>64</v>
      </c>
      <c r="F25" s="23">
        <v>455856874</v>
      </c>
      <c r="G25" s="23">
        <v>41441534</v>
      </c>
      <c r="H25" t="s">
        <v>36</v>
      </c>
      <c r="I25" t="s">
        <v>59</v>
      </c>
      <c r="J25" t="s">
        <v>65</v>
      </c>
      <c r="K25" t="s">
        <v>39</v>
      </c>
      <c r="L25">
        <v>140301</v>
      </c>
      <c r="M25" t="s">
        <v>30</v>
      </c>
      <c r="N25" t="s">
        <v>32</v>
      </c>
      <c r="O25" s="23">
        <v>414415340</v>
      </c>
      <c r="P25" t="s">
        <v>66</v>
      </c>
      <c r="Q25" t="s">
        <v>30</v>
      </c>
      <c r="R25" t="s">
        <v>30</v>
      </c>
      <c r="S25" t="s">
        <v>67</v>
      </c>
      <c r="T25">
        <v>414415340</v>
      </c>
      <c r="U25" t="s">
        <v>30</v>
      </c>
      <c r="V25" t="s">
        <v>42</v>
      </c>
    </row>
    <row r="26" spans="1:22" x14ac:dyDescent="0.25">
      <c r="A26" t="s">
        <v>22</v>
      </c>
      <c r="B26" t="s">
        <v>23</v>
      </c>
      <c r="C26" t="s">
        <v>24</v>
      </c>
      <c r="D26" t="s">
        <v>25</v>
      </c>
      <c r="E26" t="s">
        <v>89</v>
      </c>
      <c r="F26" s="23">
        <v>1287000000</v>
      </c>
      <c r="G26" s="23">
        <v>117000000</v>
      </c>
      <c r="H26" t="s">
        <v>36</v>
      </c>
      <c r="I26" t="s">
        <v>59</v>
      </c>
      <c r="J26" t="s">
        <v>90</v>
      </c>
      <c r="K26" t="s">
        <v>39</v>
      </c>
      <c r="L26">
        <v>140301</v>
      </c>
      <c r="M26" t="s">
        <v>91</v>
      </c>
      <c r="N26" t="s">
        <v>32</v>
      </c>
      <c r="O26" s="23">
        <v>1170000000</v>
      </c>
      <c r="P26" t="s">
        <v>92</v>
      </c>
      <c r="Q26" t="s">
        <v>30</v>
      </c>
      <c r="R26" t="s">
        <v>30</v>
      </c>
      <c r="S26" t="s">
        <v>93</v>
      </c>
      <c r="T26">
        <v>1170000000</v>
      </c>
      <c r="U26" t="s">
        <v>30</v>
      </c>
      <c r="V26" t="s">
        <v>63</v>
      </c>
    </row>
    <row r="27" spans="1:22" x14ac:dyDescent="0.25">
      <c r="A27" t="s">
        <v>22</v>
      </c>
      <c r="B27" t="s">
        <v>23</v>
      </c>
      <c r="C27" t="s">
        <v>24</v>
      </c>
      <c r="D27" t="s">
        <v>25</v>
      </c>
      <c r="E27" t="s">
        <v>99</v>
      </c>
      <c r="F27" s="23">
        <v>1188000000</v>
      </c>
      <c r="G27" s="23">
        <v>108000000</v>
      </c>
      <c r="H27" t="s">
        <v>36</v>
      </c>
      <c r="I27" t="s">
        <v>59</v>
      </c>
      <c r="J27" t="s">
        <v>90</v>
      </c>
      <c r="K27" t="s">
        <v>39</v>
      </c>
      <c r="L27">
        <v>140301</v>
      </c>
      <c r="M27" t="s">
        <v>30</v>
      </c>
      <c r="N27" t="s">
        <v>32</v>
      </c>
      <c r="O27" s="23">
        <v>1080000000</v>
      </c>
      <c r="P27" t="s">
        <v>100</v>
      </c>
      <c r="Q27" t="s">
        <v>30</v>
      </c>
      <c r="R27" t="s">
        <v>30</v>
      </c>
      <c r="S27" t="s">
        <v>101</v>
      </c>
      <c r="T27">
        <v>1080000000</v>
      </c>
      <c r="U27" t="s">
        <v>30</v>
      </c>
      <c r="V27" t="s">
        <v>63</v>
      </c>
    </row>
    <row r="28" spans="1:22" hidden="1" x14ac:dyDescent="0.25">
      <c r="A28" t="s">
        <v>22</v>
      </c>
      <c r="B28" t="s">
        <v>23</v>
      </c>
      <c r="C28" t="s">
        <v>135</v>
      </c>
      <c r="D28" t="s">
        <v>25</v>
      </c>
      <c r="E28" t="s">
        <v>136</v>
      </c>
      <c r="F28" s="23">
        <v>0</v>
      </c>
      <c r="G28" s="23">
        <v>0</v>
      </c>
      <c r="H28" t="s">
        <v>137</v>
      </c>
      <c r="I28" t="s">
        <v>134</v>
      </c>
      <c r="J28" t="s">
        <v>138</v>
      </c>
      <c r="K28" t="s">
        <v>30</v>
      </c>
      <c r="L28">
        <v>140301</v>
      </c>
      <c r="M28" t="s">
        <v>30</v>
      </c>
      <c r="N28" t="s">
        <v>32</v>
      </c>
      <c r="O28" s="23">
        <v>0</v>
      </c>
      <c r="P28" t="s">
        <v>30</v>
      </c>
      <c r="Q28" t="s">
        <v>30</v>
      </c>
      <c r="R28" t="s">
        <v>132</v>
      </c>
      <c r="S28" t="s">
        <v>30</v>
      </c>
      <c r="T28">
        <v>0</v>
      </c>
      <c r="U28" t="s">
        <v>30</v>
      </c>
      <c r="V28" t="s">
        <v>30</v>
      </c>
    </row>
    <row r="29" spans="1:22" x14ac:dyDescent="0.25">
      <c r="A29" t="s">
        <v>22</v>
      </c>
      <c r="B29" t="s">
        <v>23</v>
      </c>
      <c r="C29" t="s">
        <v>24</v>
      </c>
      <c r="D29" t="s">
        <v>25</v>
      </c>
      <c r="E29" t="s">
        <v>122</v>
      </c>
      <c r="F29" s="23">
        <v>1514700000</v>
      </c>
      <c r="G29" s="23">
        <v>137700000</v>
      </c>
      <c r="H29" t="s">
        <v>36</v>
      </c>
      <c r="I29" t="s">
        <v>123</v>
      </c>
      <c r="J29" t="s">
        <v>124</v>
      </c>
      <c r="K29" t="s">
        <v>39</v>
      </c>
      <c r="L29">
        <v>140301</v>
      </c>
      <c r="M29" t="s">
        <v>30</v>
      </c>
      <c r="N29" t="s">
        <v>32</v>
      </c>
      <c r="O29" s="23">
        <v>1377000000</v>
      </c>
      <c r="P29" t="s">
        <v>125</v>
      </c>
      <c r="Q29" t="s">
        <v>30</v>
      </c>
      <c r="R29" t="s">
        <v>30</v>
      </c>
      <c r="S29" t="s">
        <v>126</v>
      </c>
      <c r="T29">
        <v>1377000000</v>
      </c>
      <c r="U29" t="s">
        <v>30</v>
      </c>
      <c r="V29" t="s">
        <v>63</v>
      </c>
    </row>
    <row r="30" spans="1:22" x14ac:dyDescent="0.25">
      <c r="A30" t="s">
        <v>22</v>
      </c>
      <c r="B30" t="s">
        <v>23</v>
      </c>
      <c r="C30" t="s">
        <v>24</v>
      </c>
      <c r="D30" t="s">
        <v>25</v>
      </c>
      <c r="E30" t="s">
        <v>205</v>
      </c>
      <c r="F30" s="23">
        <v>275000000</v>
      </c>
      <c r="G30" s="23">
        <v>25000000</v>
      </c>
      <c r="H30" t="s">
        <v>36</v>
      </c>
      <c r="I30" t="s">
        <v>206</v>
      </c>
      <c r="J30" t="s">
        <v>124</v>
      </c>
      <c r="K30" t="s">
        <v>39</v>
      </c>
      <c r="L30">
        <v>140301</v>
      </c>
      <c r="M30" t="s">
        <v>30</v>
      </c>
      <c r="N30" t="s">
        <v>32</v>
      </c>
      <c r="O30" s="23">
        <v>250000000</v>
      </c>
      <c r="P30" t="s">
        <v>207</v>
      </c>
      <c r="Q30" t="s">
        <v>30</v>
      </c>
      <c r="R30" t="s">
        <v>30</v>
      </c>
      <c r="S30" t="s">
        <v>208</v>
      </c>
      <c r="T30">
        <v>250000000</v>
      </c>
      <c r="U30" t="s">
        <v>30</v>
      </c>
      <c r="V30" t="s">
        <v>63</v>
      </c>
    </row>
    <row r="31" spans="1:22" x14ac:dyDescent="0.25">
      <c r="A31" t="s">
        <v>22</v>
      </c>
      <c r="B31" t="s">
        <v>23</v>
      </c>
      <c r="C31" t="s">
        <v>24</v>
      </c>
      <c r="D31" t="s">
        <v>25</v>
      </c>
      <c r="E31" t="s">
        <v>102</v>
      </c>
      <c r="F31" s="23">
        <v>242000000</v>
      </c>
      <c r="G31" s="23">
        <v>22000000</v>
      </c>
      <c r="H31" t="s">
        <v>36</v>
      </c>
      <c r="I31" t="s">
        <v>103</v>
      </c>
      <c r="J31" t="s">
        <v>104</v>
      </c>
      <c r="K31" t="s">
        <v>39</v>
      </c>
      <c r="L31">
        <v>140301</v>
      </c>
      <c r="M31" t="s">
        <v>30</v>
      </c>
      <c r="N31" t="s">
        <v>32</v>
      </c>
      <c r="O31" s="23">
        <v>220000000</v>
      </c>
      <c r="P31" t="s">
        <v>105</v>
      </c>
      <c r="Q31" t="s">
        <v>30</v>
      </c>
      <c r="R31" t="s">
        <v>30</v>
      </c>
      <c r="S31" t="s">
        <v>106</v>
      </c>
      <c r="T31">
        <v>220000000</v>
      </c>
      <c r="U31" t="s">
        <v>30</v>
      </c>
      <c r="V31" t="s">
        <v>63</v>
      </c>
    </row>
    <row r="32" spans="1:22" x14ac:dyDescent="0.25">
      <c r="A32" t="s">
        <v>22</v>
      </c>
      <c r="B32" t="s">
        <v>23</v>
      </c>
      <c r="C32" t="s">
        <v>24</v>
      </c>
      <c r="D32" t="s">
        <v>25</v>
      </c>
      <c r="E32" t="s">
        <v>107</v>
      </c>
      <c r="F32" s="23">
        <v>4378000000</v>
      </c>
      <c r="G32" s="23">
        <v>398000000</v>
      </c>
      <c r="H32" t="s">
        <v>36</v>
      </c>
      <c r="I32" t="s">
        <v>103</v>
      </c>
      <c r="J32" t="s">
        <v>108</v>
      </c>
      <c r="K32" t="s">
        <v>39</v>
      </c>
      <c r="L32">
        <v>140301</v>
      </c>
      <c r="M32" t="s">
        <v>30</v>
      </c>
      <c r="N32" t="s">
        <v>32</v>
      </c>
      <c r="O32" s="23">
        <v>3980000000</v>
      </c>
      <c r="P32" t="s">
        <v>109</v>
      </c>
      <c r="Q32" t="s">
        <v>30</v>
      </c>
      <c r="R32" t="s">
        <v>30</v>
      </c>
      <c r="S32" t="s">
        <v>41</v>
      </c>
      <c r="T32">
        <v>3980000000</v>
      </c>
      <c r="U32" t="s">
        <v>30</v>
      </c>
      <c r="V32" t="s">
        <v>42</v>
      </c>
    </row>
    <row r="33" spans="1:22" x14ac:dyDescent="0.25">
      <c r="A33" t="s">
        <v>22</v>
      </c>
      <c r="B33" t="s">
        <v>23</v>
      </c>
      <c r="C33" t="s">
        <v>24</v>
      </c>
      <c r="D33" t="s">
        <v>25</v>
      </c>
      <c r="E33" t="s">
        <v>35</v>
      </c>
      <c r="F33" s="23">
        <v>2728000000</v>
      </c>
      <c r="G33" s="23">
        <v>248000000</v>
      </c>
      <c r="H33" t="s">
        <v>36</v>
      </c>
      <c r="I33" t="s">
        <v>37</v>
      </c>
      <c r="J33" t="s">
        <v>38</v>
      </c>
      <c r="K33" t="s">
        <v>39</v>
      </c>
      <c r="L33">
        <v>140301</v>
      </c>
      <c r="M33" t="s">
        <v>30</v>
      </c>
      <c r="N33" t="s">
        <v>32</v>
      </c>
      <c r="O33" s="23">
        <v>2480000000</v>
      </c>
      <c r="P33" t="s">
        <v>40</v>
      </c>
      <c r="Q33" t="s">
        <v>30</v>
      </c>
      <c r="R33" t="s">
        <v>30</v>
      </c>
      <c r="S33" t="s">
        <v>41</v>
      </c>
      <c r="T33">
        <v>2480000000</v>
      </c>
      <c r="U33" t="s">
        <v>30</v>
      </c>
      <c r="V33" t="s">
        <v>42</v>
      </c>
    </row>
    <row r="34" spans="1:22" x14ac:dyDescent="0.25">
      <c r="A34" t="s">
        <v>22</v>
      </c>
      <c r="B34" t="s">
        <v>23</v>
      </c>
      <c r="C34" t="s">
        <v>24</v>
      </c>
      <c r="D34" t="s">
        <v>25</v>
      </c>
      <c r="E34" t="s">
        <v>155</v>
      </c>
      <c r="F34" s="23">
        <v>2387000000</v>
      </c>
      <c r="G34" s="23">
        <v>217000000</v>
      </c>
      <c r="H34" t="s">
        <v>36</v>
      </c>
      <c r="I34" t="s">
        <v>156</v>
      </c>
      <c r="J34" t="s">
        <v>157</v>
      </c>
      <c r="K34" t="s">
        <v>39</v>
      </c>
      <c r="L34">
        <v>140301</v>
      </c>
      <c r="M34" t="s">
        <v>91</v>
      </c>
      <c r="N34" t="s">
        <v>32</v>
      </c>
      <c r="O34" s="23">
        <v>2170000000</v>
      </c>
      <c r="P34" t="s">
        <v>158</v>
      </c>
      <c r="Q34" t="s">
        <v>30</v>
      </c>
      <c r="R34" t="s">
        <v>30</v>
      </c>
      <c r="S34" t="s">
        <v>159</v>
      </c>
      <c r="T34">
        <v>2170000000</v>
      </c>
      <c r="U34" t="s">
        <v>30</v>
      </c>
      <c r="V34" t="s">
        <v>42</v>
      </c>
    </row>
    <row r="35" spans="1:22" x14ac:dyDescent="0.25">
      <c r="A35" t="s">
        <v>22</v>
      </c>
      <c r="B35" t="s">
        <v>23</v>
      </c>
      <c r="C35" t="s">
        <v>24</v>
      </c>
      <c r="D35" t="s">
        <v>25</v>
      </c>
      <c r="E35" t="s">
        <v>160</v>
      </c>
      <c r="F35" s="23">
        <v>607200000</v>
      </c>
      <c r="G35" s="23">
        <v>55200000</v>
      </c>
      <c r="H35" t="s">
        <v>36</v>
      </c>
      <c r="I35" t="s">
        <v>156</v>
      </c>
      <c r="J35" t="s">
        <v>157</v>
      </c>
      <c r="K35" t="s">
        <v>39</v>
      </c>
      <c r="L35">
        <v>140301</v>
      </c>
      <c r="M35" t="s">
        <v>91</v>
      </c>
      <c r="N35" t="s">
        <v>32</v>
      </c>
      <c r="O35" s="23">
        <v>552000000</v>
      </c>
      <c r="P35" t="s">
        <v>161</v>
      </c>
      <c r="Q35" t="s">
        <v>30</v>
      </c>
      <c r="R35" t="s">
        <v>30</v>
      </c>
      <c r="S35" t="s">
        <v>162</v>
      </c>
      <c r="T35">
        <v>552000000</v>
      </c>
      <c r="U35" t="s">
        <v>30</v>
      </c>
      <c r="V35" t="s">
        <v>63</v>
      </c>
    </row>
    <row r="36" spans="1:22" x14ac:dyDescent="0.25">
      <c r="A36" t="s">
        <v>22</v>
      </c>
      <c r="B36" t="s">
        <v>23</v>
      </c>
      <c r="C36" t="s">
        <v>24</v>
      </c>
      <c r="D36" t="s">
        <v>25</v>
      </c>
      <c r="E36" t="s">
        <v>163</v>
      </c>
      <c r="F36" s="23">
        <v>3099826743</v>
      </c>
      <c r="G36" s="23">
        <v>281802431</v>
      </c>
      <c r="H36" t="s">
        <v>36</v>
      </c>
      <c r="I36" t="s">
        <v>164</v>
      </c>
      <c r="J36" t="s">
        <v>165</v>
      </c>
      <c r="K36" t="s">
        <v>39</v>
      </c>
      <c r="L36">
        <v>140301</v>
      </c>
      <c r="M36" t="s">
        <v>91</v>
      </c>
      <c r="N36" t="s">
        <v>32</v>
      </c>
      <c r="O36" s="23">
        <v>2818024312</v>
      </c>
      <c r="P36" t="s">
        <v>166</v>
      </c>
      <c r="Q36" t="s">
        <v>30</v>
      </c>
      <c r="R36" t="s">
        <v>30</v>
      </c>
      <c r="S36" t="s">
        <v>121</v>
      </c>
      <c r="T36">
        <v>2818024312</v>
      </c>
      <c r="U36" t="s">
        <v>30</v>
      </c>
      <c r="V36" t="s">
        <v>42</v>
      </c>
    </row>
    <row r="37" spans="1:22" x14ac:dyDescent="0.25">
      <c r="A37" t="s">
        <v>22</v>
      </c>
      <c r="B37" t="s">
        <v>23</v>
      </c>
      <c r="C37" t="s">
        <v>24</v>
      </c>
      <c r="D37" t="s">
        <v>25</v>
      </c>
      <c r="E37" t="s">
        <v>171</v>
      </c>
      <c r="F37" s="23">
        <v>1641084746</v>
      </c>
      <c r="G37" s="23">
        <v>149189522</v>
      </c>
      <c r="H37" t="s">
        <v>36</v>
      </c>
      <c r="I37" t="s">
        <v>164</v>
      </c>
      <c r="J37" t="s">
        <v>172</v>
      </c>
      <c r="K37" t="s">
        <v>39</v>
      </c>
      <c r="L37">
        <v>140301</v>
      </c>
      <c r="M37" t="s">
        <v>91</v>
      </c>
      <c r="N37" t="s">
        <v>32</v>
      </c>
      <c r="O37" s="23">
        <v>1491895224</v>
      </c>
      <c r="P37" t="s">
        <v>173</v>
      </c>
      <c r="Q37" t="s">
        <v>30</v>
      </c>
      <c r="R37" t="s">
        <v>30</v>
      </c>
      <c r="S37" t="s">
        <v>159</v>
      </c>
      <c r="T37">
        <v>1491895224</v>
      </c>
      <c r="U37" t="s">
        <v>30</v>
      </c>
      <c r="V37" t="s">
        <v>42</v>
      </c>
    </row>
    <row r="38" spans="1:22" x14ac:dyDescent="0.25">
      <c r="A38" t="s">
        <v>22</v>
      </c>
      <c r="B38" t="s">
        <v>23</v>
      </c>
      <c r="C38" t="s">
        <v>24</v>
      </c>
      <c r="D38" t="s">
        <v>25</v>
      </c>
      <c r="E38" t="s">
        <v>174</v>
      </c>
      <c r="F38" s="23">
        <v>629490390</v>
      </c>
      <c r="G38" s="23">
        <v>57226399</v>
      </c>
      <c r="H38" t="s">
        <v>36</v>
      </c>
      <c r="I38" t="s">
        <v>164</v>
      </c>
      <c r="J38" t="s">
        <v>172</v>
      </c>
      <c r="K38" t="s">
        <v>39</v>
      </c>
      <c r="L38">
        <v>140301</v>
      </c>
      <c r="M38" t="s">
        <v>91</v>
      </c>
      <c r="N38" t="s">
        <v>32</v>
      </c>
      <c r="O38" s="23">
        <v>572263991</v>
      </c>
      <c r="P38" t="s">
        <v>175</v>
      </c>
      <c r="Q38" t="s">
        <v>30</v>
      </c>
      <c r="R38" t="s">
        <v>30</v>
      </c>
      <c r="S38" t="s">
        <v>159</v>
      </c>
      <c r="T38">
        <v>572263991</v>
      </c>
      <c r="U38" t="s">
        <v>30</v>
      </c>
      <c r="V38" t="s">
        <v>42</v>
      </c>
    </row>
    <row r="39" spans="1:22" x14ac:dyDescent="0.25">
      <c r="A39" t="s">
        <v>22</v>
      </c>
      <c r="B39" t="s">
        <v>23</v>
      </c>
      <c r="C39" t="s">
        <v>24</v>
      </c>
      <c r="D39" t="s">
        <v>25</v>
      </c>
      <c r="E39" t="s">
        <v>117</v>
      </c>
      <c r="F39" s="23">
        <v>4935700000</v>
      </c>
      <c r="G39" s="23">
        <v>448700000</v>
      </c>
      <c r="H39" t="s">
        <v>36</v>
      </c>
      <c r="I39" t="s">
        <v>118</v>
      </c>
      <c r="J39" t="s">
        <v>119</v>
      </c>
      <c r="K39" t="s">
        <v>39</v>
      </c>
      <c r="L39">
        <v>140301</v>
      </c>
      <c r="M39" t="s">
        <v>91</v>
      </c>
      <c r="N39" t="s">
        <v>32</v>
      </c>
      <c r="O39" s="23">
        <v>4487000000</v>
      </c>
      <c r="P39" t="s">
        <v>120</v>
      </c>
      <c r="Q39" t="s">
        <v>30</v>
      </c>
      <c r="R39" t="s">
        <v>30</v>
      </c>
      <c r="S39" t="s">
        <v>121</v>
      </c>
      <c r="T39">
        <v>4487000000</v>
      </c>
      <c r="U39" t="s">
        <v>30</v>
      </c>
      <c r="V39" t="s">
        <v>42</v>
      </c>
    </row>
    <row r="40" spans="1:22" x14ac:dyDescent="0.25">
      <c r="A40" t="s">
        <v>22</v>
      </c>
      <c r="B40" t="s">
        <v>23</v>
      </c>
      <c r="C40" t="s">
        <v>24</v>
      </c>
      <c r="D40" t="s">
        <v>25</v>
      </c>
      <c r="E40" t="s">
        <v>143</v>
      </c>
      <c r="F40" s="23">
        <v>4415113890</v>
      </c>
      <c r="G40" s="23">
        <v>401373990</v>
      </c>
      <c r="H40" t="s">
        <v>36</v>
      </c>
      <c r="I40" t="s">
        <v>144</v>
      </c>
      <c r="J40" t="s">
        <v>119</v>
      </c>
      <c r="K40" t="s">
        <v>39</v>
      </c>
      <c r="L40">
        <v>140301</v>
      </c>
      <c r="M40" t="s">
        <v>91</v>
      </c>
      <c r="N40" t="s">
        <v>32</v>
      </c>
      <c r="O40" s="23">
        <v>4013739900</v>
      </c>
      <c r="P40" t="s">
        <v>145</v>
      </c>
      <c r="Q40" t="s">
        <v>30</v>
      </c>
      <c r="R40" t="s">
        <v>30</v>
      </c>
      <c r="S40" t="s">
        <v>121</v>
      </c>
      <c r="T40">
        <v>4013739900</v>
      </c>
      <c r="U40" t="s">
        <v>30</v>
      </c>
      <c r="V40" t="s">
        <v>42</v>
      </c>
    </row>
    <row r="41" spans="1:22" x14ac:dyDescent="0.25">
      <c r="A41" t="s">
        <v>22</v>
      </c>
      <c r="B41" t="s">
        <v>23</v>
      </c>
      <c r="C41" t="s">
        <v>24</v>
      </c>
      <c r="D41" t="s">
        <v>25</v>
      </c>
      <c r="E41" t="s">
        <v>150</v>
      </c>
      <c r="F41" s="23">
        <v>792000000</v>
      </c>
      <c r="G41" s="23">
        <v>72000000</v>
      </c>
      <c r="H41" t="s">
        <v>36</v>
      </c>
      <c r="I41" t="s">
        <v>151</v>
      </c>
      <c r="J41" t="s">
        <v>152</v>
      </c>
      <c r="K41" t="s">
        <v>39</v>
      </c>
      <c r="L41">
        <v>140301</v>
      </c>
      <c r="M41" t="s">
        <v>91</v>
      </c>
      <c r="N41" t="s">
        <v>32</v>
      </c>
      <c r="O41" s="23">
        <v>720000000</v>
      </c>
      <c r="P41" t="s">
        <v>153</v>
      </c>
      <c r="Q41" t="s">
        <v>30</v>
      </c>
      <c r="R41" t="s">
        <v>30</v>
      </c>
      <c r="S41" t="s">
        <v>154</v>
      </c>
      <c r="T41">
        <v>720000000</v>
      </c>
      <c r="U41" t="s">
        <v>30</v>
      </c>
      <c r="V41" t="s">
        <v>63</v>
      </c>
    </row>
    <row r="42" spans="1:22" x14ac:dyDescent="0.25">
      <c r="A42" t="s">
        <v>22</v>
      </c>
      <c r="B42" t="s">
        <v>23</v>
      </c>
      <c r="C42" t="s">
        <v>24</v>
      </c>
      <c r="D42" t="s">
        <v>25</v>
      </c>
      <c r="E42" t="s">
        <v>167</v>
      </c>
      <c r="F42" s="23">
        <v>792000000</v>
      </c>
      <c r="G42" s="23">
        <v>72000000</v>
      </c>
      <c r="H42" t="s">
        <v>36</v>
      </c>
      <c r="I42" t="s">
        <v>151</v>
      </c>
      <c r="J42" t="s">
        <v>152</v>
      </c>
      <c r="K42" t="s">
        <v>39</v>
      </c>
      <c r="L42">
        <v>140301</v>
      </c>
      <c r="M42" t="s">
        <v>91</v>
      </c>
      <c r="N42" t="s">
        <v>32</v>
      </c>
      <c r="O42" s="23">
        <v>720000000</v>
      </c>
      <c r="P42" t="s">
        <v>168</v>
      </c>
      <c r="Q42" t="s">
        <v>30</v>
      </c>
      <c r="R42" t="s">
        <v>30</v>
      </c>
      <c r="S42" t="s">
        <v>154</v>
      </c>
      <c r="T42">
        <v>720000000</v>
      </c>
      <c r="U42" t="s">
        <v>30</v>
      </c>
      <c r="V42" t="s">
        <v>63</v>
      </c>
    </row>
    <row r="43" spans="1:22" x14ac:dyDescent="0.25">
      <c r="A43" t="s">
        <v>22</v>
      </c>
      <c r="B43" t="s">
        <v>23</v>
      </c>
      <c r="C43" t="s">
        <v>24</v>
      </c>
      <c r="D43" t="s">
        <v>25</v>
      </c>
      <c r="E43" t="s">
        <v>169</v>
      </c>
      <c r="F43" s="23">
        <v>792000000</v>
      </c>
      <c r="G43" s="23">
        <v>72000000</v>
      </c>
      <c r="H43" t="s">
        <v>36</v>
      </c>
      <c r="I43" t="s">
        <v>151</v>
      </c>
      <c r="J43" t="s">
        <v>152</v>
      </c>
      <c r="K43" t="s">
        <v>39</v>
      </c>
      <c r="L43">
        <v>140301</v>
      </c>
      <c r="M43" t="s">
        <v>91</v>
      </c>
      <c r="N43" t="s">
        <v>32</v>
      </c>
      <c r="O43" s="23">
        <v>720000000</v>
      </c>
      <c r="P43" t="s">
        <v>170</v>
      </c>
      <c r="Q43" t="s">
        <v>30</v>
      </c>
      <c r="R43" t="s">
        <v>30</v>
      </c>
      <c r="S43" t="s">
        <v>154</v>
      </c>
      <c r="T43">
        <v>720000000</v>
      </c>
      <c r="U43" t="s">
        <v>30</v>
      </c>
      <c r="V43" t="s">
        <v>63</v>
      </c>
    </row>
    <row r="44" spans="1:22" x14ac:dyDescent="0.25">
      <c r="A44" t="s">
        <v>22</v>
      </c>
      <c r="B44" t="s">
        <v>23</v>
      </c>
      <c r="C44" t="s">
        <v>24</v>
      </c>
      <c r="D44" t="s">
        <v>25</v>
      </c>
      <c r="E44" t="s">
        <v>26</v>
      </c>
      <c r="F44" s="23">
        <v>1072500000</v>
      </c>
      <c r="G44" s="23">
        <v>97500000</v>
      </c>
      <c r="H44" t="s">
        <v>27</v>
      </c>
      <c r="I44" t="s">
        <v>28</v>
      </c>
      <c r="J44" t="s">
        <v>29</v>
      </c>
      <c r="K44" t="s">
        <v>31</v>
      </c>
      <c r="L44">
        <v>140301</v>
      </c>
      <c r="M44" t="s">
        <v>30</v>
      </c>
      <c r="N44" t="s">
        <v>32</v>
      </c>
      <c r="O44" s="23">
        <v>975000000</v>
      </c>
      <c r="P44" t="s">
        <v>30</v>
      </c>
      <c r="Q44" t="s">
        <v>30</v>
      </c>
      <c r="R44" t="s">
        <v>30</v>
      </c>
      <c r="S44" t="s">
        <v>33</v>
      </c>
      <c r="T44">
        <v>0</v>
      </c>
      <c r="U44" t="s">
        <v>30</v>
      </c>
      <c r="V44" t="s">
        <v>34</v>
      </c>
    </row>
    <row r="45" spans="1:22" x14ac:dyDescent="0.25">
      <c r="A45" t="s">
        <v>22</v>
      </c>
      <c r="B45" t="s">
        <v>23</v>
      </c>
      <c r="C45" t="s">
        <v>24</v>
      </c>
      <c r="D45" t="s">
        <v>25</v>
      </c>
      <c r="E45" t="s">
        <v>87</v>
      </c>
      <c r="F45" s="23">
        <v>343200000</v>
      </c>
      <c r="G45" s="23">
        <v>31200000</v>
      </c>
      <c r="H45" t="s">
        <v>27</v>
      </c>
      <c r="I45" t="s">
        <v>82</v>
      </c>
      <c r="J45" t="s">
        <v>29</v>
      </c>
      <c r="K45" t="s">
        <v>31</v>
      </c>
      <c r="L45">
        <v>140301</v>
      </c>
      <c r="M45" t="s">
        <v>30</v>
      </c>
      <c r="N45" t="s">
        <v>32</v>
      </c>
      <c r="O45" s="23">
        <v>312000000</v>
      </c>
      <c r="P45" t="s">
        <v>30</v>
      </c>
      <c r="Q45" t="s">
        <v>30</v>
      </c>
      <c r="R45" t="s">
        <v>30</v>
      </c>
      <c r="S45" t="s">
        <v>88</v>
      </c>
      <c r="T45">
        <v>0</v>
      </c>
      <c r="U45" t="s">
        <v>30</v>
      </c>
      <c r="V45" t="s">
        <v>34</v>
      </c>
    </row>
    <row r="46" spans="1:22" x14ac:dyDescent="0.25">
      <c r="A46" t="s">
        <v>22</v>
      </c>
      <c r="B46" t="s">
        <v>23</v>
      </c>
      <c r="C46" t="s">
        <v>127</v>
      </c>
      <c r="D46" t="s">
        <v>25</v>
      </c>
      <c r="E46" t="s">
        <v>128</v>
      </c>
      <c r="F46" s="23">
        <v>413600000</v>
      </c>
      <c r="G46" s="23">
        <v>37600000</v>
      </c>
      <c r="H46" t="s">
        <v>36</v>
      </c>
      <c r="I46" t="s">
        <v>85</v>
      </c>
      <c r="J46" t="s">
        <v>129</v>
      </c>
      <c r="K46" t="s">
        <v>31</v>
      </c>
      <c r="L46">
        <v>140301</v>
      </c>
      <c r="M46" t="s">
        <v>30</v>
      </c>
      <c r="N46" t="s">
        <v>32</v>
      </c>
      <c r="O46" s="23">
        <v>376000000</v>
      </c>
      <c r="P46" t="s">
        <v>130</v>
      </c>
      <c r="Q46" t="s">
        <v>30</v>
      </c>
      <c r="R46" t="s">
        <v>81</v>
      </c>
      <c r="S46" t="s">
        <v>131</v>
      </c>
      <c r="T46">
        <v>0</v>
      </c>
      <c r="U46" t="s">
        <v>30</v>
      </c>
      <c r="V46" t="s">
        <v>63</v>
      </c>
    </row>
  </sheetData>
  <autoFilter ref="A1:V46" xr:uid="{00000000-0001-0000-0000-000000000000}">
    <filterColumn colId="2">
      <filters>
        <filter val="اصلاحی"/>
        <filter val="اصلی"/>
      </filters>
    </filterColumn>
    <filterColumn colId="15">
      <filters>
        <filter val="-"/>
        <filter val="1403/04/03 14:52:40"/>
        <filter val="1403/04/03 14:53:13"/>
        <filter val="1403/04/03 14:53:44"/>
        <filter val="1403/04/03 14:54:03"/>
        <filter val="1403/04/03 14:54:18"/>
        <filter val="1403/04/03 14:55:40"/>
        <filter val="1403/04/03 14:55:58"/>
        <filter val="1403/04/03 14:56:12"/>
        <filter val="1403/04/03 14:56:26"/>
        <filter val="1403/04/03 14:56:39"/>
        <filter val="1403/04/03 14:56:54"/>
        <filter val="1403/04/03 14:57:17"/>
        <filter val="1403/04/03 14:57:32"/>
        <filter val="1403/04/03 14:57:47"/>
        <filter val="1403/04/03 14:58:50"/>
        <filter val="1403/04/03 14:59:05"/>
        <filter val="1403/04/03 14:59:17"/>
        <filter val="1403/04/03 14:59:29"/>
        <filter val="1403/04/03 14:59:41"/>
        <filter val="1403/04/03 14:59:54"/>
        <filter val="1403/04/03 15:00:08"/>
        <filter val="1403/04/03 15:00:22"/>
        <filter val="1403/04/03 15:00:35"/>
        <filter val="1403/04/03 15:00:49"/>
        <filter val="1403/04/03 15:01:19"/>
        <filter val="1403/04/03 15:01:36"/>
        <filter val="1403/04/03 15:02:15"/>
        <filter val="1403/04/03 15:02:32"/>
        <filter val="1403/04/03 15:02:46"/>
        <filter val="1403/04/03 15:03:02"/>
        <filter val="1403/04/03 15:03:17"/>
        <filter val="1403/04/03 15:03:30"/>
        <filter val="1403/04/03 15:03:42"/>
        <filter val="1403/04/03 15:03:56"/>
        <filter val="1403/04/03 15:04:09"/>
        <filter val="1403/04/03 15:04:22"/>
        <filter val="1403/04/03 15:04:34"/>
        <filter val="1403/04/03 15:04:45"/>
        <filter val="1403/04/03 16:07:02"/>
        <filter val="1403/04/03 16:09:26"/>
        <filter val="1404/01/17 12:10:22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E8C4-47E9-41A6-9311-7DA8F0DD3D34}">
  <dimension ref="A1:W2"/>
  <sheetViews>
    <sheetView rightToLeft="1" workbookViewId="0">
      <selection activeCell="G2" sqref="G2"/>
    </sheetView>
  </sheetViews>
  <sheetFormatPr defaultRowHeight="15" x14ac:dyDescent="0.25"/>
  <cols>
    <col min="1" max="1" width="12.5703125" bestFit="1" customWidth="1"/>
    <col min="2" max="2" width="12.85546875" bestFit="1" customWidth="1"/>
    <col min="3" max="3" width="15.42578125" bestFit="1" customWidth="1"/>
    <col min="4" max="4" width="24.7109375" bestFit="1" customWidth="1"/>
    <col min="5" max="5" width="27.85546875" bestFit="1" customWidth="1"/>
    <col min="6" max="6" width="18.5703125" bestFit="1" customWidth="1"/>
    <col min="7" max="7" width="17.42578125" style="23" bestFit="1" customWidth="1"/>
    <col min="8" max="8" width="20.28515625" bestFit="1" customWidth="1"/>
    <col min="9" max="9" width="21.5703125" bestFit="1" customWidth="1"/>
    <col min="10" max="10" width="16.140625" bestFit="1" customWidth="1"/>
    <col min="11" max="11" width="19.140625" bestFit="1" customWidth="1"/>
    <col min="12" max="12" width="18.5703125" bestFit="1" customWidth="1"/>
    <col min="13" max="13" width="9.28515625" bestFit="1" customWidth="1"/>
    <col min="14" max="14" width="8.7109375" bestFit="1" customWidth="1"/>
    <col min="15" max="15" width="13.85546875" bestFit="1" customWidth="1"/>
    <col min="16" max="16" width="13.42578125" bestFit="1" customWidth="1"/>
    <col min="17" max="17" width="54.7109375" bestFit="1" customWidth="1"/>
    <col min="18" max="18" width="35" bestFit="1" customWidth="1"/>
    <col min="19" max="19" width="26.28515625" bestFit="1" customWidth="1"/>
    <col min="20" max="20" width="28.140625" bestFit="1" customWidth="1"/>
    <col min="21" max="21" width="19" bestFit="1" customWidth="1"/>
    <col min="22" max="22" width="15.5703125" bestFit="1" customWidth="1"/>
    <col min="23" max="23" width="19.5703125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4</v>
      </c>
      <c r="E1" t="s">
        <v>17</v>
      </c>
      <c r="F1" s="27" t="s">
        <v>1200</v>
      </c>
      <c r="G1" s="26" t="s">
        <v>1201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18</v>
      </c>
      <c r="U1" t="s">
        <v>19</v>
      </c>
      <c r="V1" t="s">
        <v>20</v>
      </c>
      <c r="W1" t="s">
        <v>21</v>
      </c>
    </row>
    <row r="2" spans="1:23" x14ac:dyDescent="0.25">
      <c r="A2" t="s">
        <v>22</v>
      </c>
      <c r="B2" t="s">
        <v>23</v>
      </c>
      <c r="C2" t="s">
        <v>135</v>
      </c>
      <c r="D2" t="s">
        <v>136</v>
      </c>
      <c r="E2" t="s">
        <v>132</v>
      </c>
      <c r="F2" t="str">
        <f>VLOOKUP(E2,'گردش کل'!$A$1:$G$382,2,0)</f>
        <v>1403/02/30 01:00:00</v>
      </c>
      <c r="G2" s="23">
        <f>VLOOKUP(E2,'گردش کل'!$A$1:$G$382,5,0)</f>
        <v>2250000000</v>
      </c>
      <c r="H2">
        <v>0</v>
      </c>
      <c r="I2">
        <v>0</v>
      </c>
      <c r="J2" t="s">
        <v>137</v>
      </c>
      <c r="K2" t="s">
        <v>134</v>
      </c>
      <c r="L2" t="s">
        <v>138</v>
      </c>
      <c r="M2" t="s">
        <v>30</v>
      </c>
      <c r="N2">
        <v>140301</v>
      </c>
      <c r="O2" t="s">
        <v>30</v>
      </c>
      <c r="P2" t="s">
        <v>32</v>
      </c>
      <c r="Q2">
        <v>0</v>
      </c>
      <c r="R2" t="s">
        <v>30</v>
      </c>
      <c r="S2" t="s">
        <v>30</v>
      </c>
      <c r="T2" t="s">
        <v>30</v>
      </c>
      <c r="U2">
        <v>0</v>
      </c>
      <c r="V2" t="s">
        <v>30</v>
      </c>
      <c r="W2" t="s">
        <v>30</v>
      </c>
    </row>
  </sheetData>
  <autoFilter ref="A1:W2" xr:uid="{B864E8C4-47E9-41A6-9311-7DA8F0DD3D34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V132"/>
  <sheetViews>
    <sheetView rightToLeft="1" topLeftCell="M96" workbookViewId="0">
      <selection activeCell="O2" sqref="O2:O128"/>
    </sheetView>
  </sheetViews>
  <sheetFormatPr defaultRowHeight="15" x14ac:dyDescent="0.25"/>
  <cols>
    <col min="1" max="1" width="14.85546875" bestFit="1" customWidth="1"/>
    <col min="2" max="2" width="15.140625" bestFit="1" customWidth="1"/>
    <col min="3" max="3" width="17.7109375" bestFit="1" customWidth="1"/>
    <col min="4" max="4" width="23.140625" bestFit="1" customWidth="1"/>
    <col min="5" max="5" width="24.7109375" bestFit="1" customWidth="1"/>
    <col min="6" max="6" width="22.5703125" style="23" bestFit="1" customWidth="1"/>
    <col min="7" max="7" width="23.85546875" style="23" bestFit="1" customWidth="1"/>
    <col min="8" max="8" width="18.42578125" bestFit="1" customWidth="1"/>
    <col min="9" max="9" width="21.42578125" bestFit="1" customWidth="1"/>
    <col min="10" max="10" width="18.5703125" bestFit="1" customWidth="1"/>
    <col min="11" max="11" width="11.5703125" bestFit="1" customWidth="1"/>
    <col min="12" max="12" width="11" bestFit="1" customWidth="1"/>
    <col min="13" max="13" width="16.140625" bestFit="1" customWidth="1"/>
    <col min="14" max="14" width="15.7109375" bestFit="1" customWidth="1"/>
    <col min="15" max="15" width="57" style="23" bestFit="1" customWidth="1"/>
    <col min="16" max="16" width="37.28515625" bestFit="1" customWidth="1"/>
    <col min="17" max="17" width="28.5703125" bestFit="1" customWidth="1"/>
    <col min="18" max="18" width="27.85546875" bestFit="1" customWidth="1"/>
    <col min="19" max="19" width="30.42578125" bestFit="1" customWidth="1"/>
    <col min="20" max="20" width="21.28515625" bestFit="1" customWidth="1"/>
    <col min="21" max="21" width="46" bestFit="1" customWidth="1"/>
    <col min="22" max="22" width="21.85546875" bestFit="1" customWidth="1"/>
  </cols>
  <sheetData>
    <row r="1" spans="1:22" x14ac:dyDescent="0.25">
      <c r="A1" t="s">
        <v>0</v>
      </c>
      <c r="B1" t="s">
        <v>1</v>
      </c>
      <c r="C1" s="68" t="s">
        <v>2</v>
      </c>
      <c r="D1" t="s">
        <v>3</v>
      </c>
      <c r="E1" t="s">
        <v>4</v>
      </c>
      <c r="F1" s="23" t="s">
        <v>5</v>
      </c>
      <c r="G1" s="23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68" t="s">
        <v>13</v>
      </c>
      <c r="O1" s="23" t="s">
        <v>14</v>
      </c>
      <c r="P1" s="68" t="s">
        <v>15</v>
      </c>
      <c r="Q1" t="s">
        <v>16</v>
      </c>
      <c r="R1" t="s">
        <v>17</v>
      </c>
      <c r="S1" t="s">
        <v>18</v>
      </c>
      <c r="T1" t="s">
        <v>19</v>
      </c>
      <c r="U1" s="68" t="s">
        <v>20</v>
      </c>
      <c r="V1" t="s">
        <v>21</v>
      </c>
    </row>
    <row r="2" spans="1:22" x14ac:dyDescent="0.25">
      <c r="A2" t="s">
        <v>22</v>
      </c>
      <c r="B2" t="s">
        <v>23</v>
      </c>
      <c r="C2" t="s">
        <v>24</v>
      </c>
      <c r="D2" t="s">
        <v>25</v>
      </c>
      <c r="E2" t="s">
        <v>282</v>
      </c>
      <c r="F2" s="23">
        <v>1210558442</v>
      </c>
      <c r="G2" s="23">
        <v>110050767</v>
      </c>
      <c r="H2" t="s">
        <v>42</v>
      </c>
      <c r="I2" t="s">
        <v>283</v>
      </c>
      <c r="J2" t="s">
        <v>284</v>
      </c>
      <c r="K2" t="s">
        <v>31</v>
      </c>
      <c r="L2">
        <v>140302</v>
      </c>
      <c r="M2" t="s">
        <v>30</v>
      </c>
      <c r="N2" t="s">
        <v>32</v>
      </c>
      <c r="O2" s="23">
        <v>1100507675</v>
      </c>
      <c r="P2" t="s">
        <v>30</v>
      </c>
      <c r="Q2" t="s">
        <v>30</v>
      </c>
      <c r="R2" t="s">
        <v>30</v>
      </c>
      <c r="S2" t="s">
        <v>285</v>
      </c>
      <c r="T2">
        <v>0</v>
      </c>
      <c r="U2" t="s">
        <v>30</v>
      </c>
      <c r="V2" t="s">
        <v>34</v>
      </c>
    </row>
    <row r="3" spans="1:22" x14ac:dyDescent="0.25">
      <c r="A3" t="s">
        <v>22</v>
      </c>
      <c r="B3" t="s">
        <v>23</v>
      </c>
      <c r="C3" t="s">
        <v>24</v>
      </c>
      <c r="D3" t="s">
        <v>25</v>
      </c>
      <c r="E3" t="s">
        <v>286</v>
      </c>
      <c r="F3" s="23">
        <v>1869013183</v>
      </c>
      <c r="G3" s="23">
        <v>169910289</v>
      </c>
      <c r="H3" t="s">
        <v>42</v>
      </c>
      <c r="I3" t="s">
        <v>283</v>
      </c>
      <c r="J3" t="s">
        <v>287</v>
      </c>
      <c r="K3" t="s">
        <v>31</v>
      </c>
      <c r="L3">
        <v>140302</v>
      </c>
      <c r="M3" t="s">
        <v>30</v>
      </c>
      <c r="N3" t="s">
        <v>32</v>
      </c>
      <c r="O3" s="23">
        <v>1699102894</v>
      </c>
      <c r="P3" t="s">
        <v>30</v>
      </c>
      <c r="Q3" t="s">
        <v>30</v>
      </c>
      <c r="R3" t="s">
        <v>30</v>
      </c>
      <c r="S3" t="s">
        <v>285</v>
      </c>
      <c r="T3">
        <v>0</v>
      </c>
      <c r="U3" t="s">
        <v>30</v>
      </c>
      <c r="V3" t="s">
        <v>34</v>
      </c>
    </row>
    <row r="4" spans="1:22" x14ac:dyDescent="0.25">
      <c r="A4" t="s">
        <v>22</v>
      </c>
      <c r="B4" t="s">
        <v>23</v>
      </c>
      <c r="C4" t="s">
        <v>24</v>
      </c>
      <c r="D4" t="s">
        <v>25</v>
      </c>
      <c r="E4" t="s">
        <v>288</v>
      </c>
      <c r="F4" s="23">
        <v>566500000</v>
      </c>
      <c r="G4" s="23">
        <v>51500000</v>
      </c>
      <c r="H4" t="s">
        <v>27</v>
      </c>
      <c r="I4" t="s">
        <v>283</v>
      </c>
      <c r="J4" t="s">
        <v>287</v>
      </c>
      <c r="K4" t="s">
        <v>31</v>
      </c>
      <c r="L4">
        <v>140302</v>
      </c>
      <c r="M4" t="s">
        <v>30</v>
      </c>
      <c r="N4" t="s">
        <v>32</v>
      </c>
      <c r="O4" s="23">
        <v>515000000</v>
      </c>
      <c r="P4" t="s">
        <v>30</v>
      </c>
      <c r="Q4" t="s">
        <v>30</v>
      </c>
      <c r="R4" t="s">
        <v>30</v>
      </c>
      <c r="S4" t="s">
        <v>289</v>
      </c>
      <c r="T4">
        <v>0</v>
      </c>
      <c r="U4" t="s">
        <v>30</v>
      </c>
      <c r="V4" t="s">
        <v>34</v>
      </c>
    </row>
    <row r="5" spans="1:22" hidden="1" x14ac:dyDescent="0.25">
      <c r="A5" t="s">
        <v>22</v>
      </c>
      <c r="B5" t="s">
        <v>23</v>
      </c>
      <c r="C5" t="s">
        <v>127</v>
      </c>
      <c r="D5" t="s">
        <v>25</v>
      </c>
      <c r="E5" t="s">
        <v>392</v>
      </c>
      <c r="F5" s="23">
        <v>629490390</v>
      </c>
      <c r="G5" s="23">
        <v>57226399</v>
      </c>
      <c r="H5" t="s">
        <v>42</v>
      </c>
      <c r="I5" t="s">
        <v>211</v>
      </c>
      <c r="J5" t="s">
        <v>368</v>
      </c>
      <c r="K5" t="s">
        <v>31</v>
      </c>
      <c r="L5">
        <v>140302</v>
      </c>
      <c r="M5" t="s">
        <v>30</v>
      </c>
      <c r="N5" t="s">
        <v>32</v>
      </c>
      <c r="O5" s="23">
        <v>572263991</v>
      </c>
      <c r="P5" t="s">
        <v>30</v>
      </c>
      <c r="Q5" t="s">
        <v>211</v>
      </c>
      <c r="R5" t="s">
        <v>209</v>
      </c>
      <c r="S5" t="s">
        <v>346</v>
      </c>
      <c r="T5">
        <v>0</v>
      </c>
      <c r="U5" t="s">
        <v>344</v>
      </c>
      <c r="V5" t="s">
        <v>34</v>
      </c>
    </row>
    <row r="6" spans="1:22" hidden="1" x14ac:dyDescent="0.25">
      <c r="A6" t="s">
        <v>22</v>
      </c>
      <c r="B6" t="s">
        <v>23</v>
      </c>
      <c r="C6" t="s">
        <v>127</v>
      </c>
      <c r="D6" t="s">
        <v>25</v>
      </c>
      <c r="E6" t="s">
        <v>394</v>
      </c>
      <c r="F6" s="23">
        <v>871602078</v>
      </c>
      <c r="G6" s="23">
        <v>79236552</v>
      </c>
      <c r="H6" t="s">
        <v>42</v>
      </c>
      <c r="I6" t="s">
        <v>51</v>
      </c>
      <c r="J6" t="s">
        <v>368</v>
      </c>
      <c r="K6" t="s">
        <v>31</v>
      </c>
      <c r="L6">
        <v>140302</v>
      </c>
      <c r="M6" t="s">
        <v>30</v>
      </c>
      <c r="N6" t="s">
        <v>32</v>
      </c>
      <c r="O6" s="23">
        <v>792365526</v>
      </c>
      <c r="P6" t="s">
        <v>30</v>
      </c>
      <c r="Q6" t="s">
        <v>51</v>
      </c>
      <c r="R6" t="s">
        <v>48</v>
      </c>
      <c r="S6" t="s">
        <v>346</v>
      </c>
      <c r="T6">
        <v>0</v>
      </c>
      <c r="U6" t="s">
        <v>344</v>
      </c>
      <c r="V6" t="s">
        <v>34</v>
      </c>
    </row>
    <row r="7" spans="1:22" hidden="1" x14ac:dyDescent="0.25">
      <c r="A7" t="s">
        <v>22</v>
      </c>
      <c r="B7" t="s">
        <v>23</v>
      </c>
      <c r="C7" t="s">
        <v>127</v>
      </c>
      <c r="D7" t="s">
        <v>25</v>
      </c>
      <c r="E7" t="s">
        <v>370</v>
      </c>
      <c r="F7" s="23">
        <v>1776500000</v>
      </c>
      <c r="G7" s="23">
        <v>161500000</v>
      </c>
      <c r="H7" t="s">
        <v>27</v>
      </c>
      <c r="I7" t="s">
        <v>74</v>
      </c>
      <c r="J7" t="s">
        <v>368</v>
      </c>
      <c r="K7" t="s">
        <v>31</v>
      </c>
      <c r="L7">
        <v>140302</v>
      </c>
      <c r="M7" t="s">
        <v>30</v>
      </c>
      <c r="N7" t="s">
        <v>32</v>
      </c>
      <c r="O7" s="23">
        <v>1615000000</v>
      </c>
      <c r="P7" t="s">
        <v>30</v>
      </c>
      <c r="Q7" t="s">
        <v>74</v>
      </c>
      <c r="R7" t="s">
        <v>72</v>
      </c>
      <c r="S7" t="s">
        <v>371</v>
      </c>
      <c r="T7">
        <v>0</v>
      </c>
      <c r="U7" t="s">
        <v>344</v>
      </c>
      <c r="V7" t="s">
        <v>34</v>
      </c>
    </row>
    <row r="8" spans="1:22" hidden="1" x14ac:dyDescent="0.25">
      <c r="A8" t="s">
        <v>22</v>
      </c>
      <c r="B8" t="s">
        <v>23</v>
      </c>
      <c r="C8" t="s">
        <v>127</v>
      </c>
      <c r="D8" t="s">
        <v>25</v>
      </c>
      <c r="E8" t="s">
        <v>374</v>
      </c>
      <c r="F8" s="23">
        <v>1155000000</v>
      </c>
      <c r="G8" s="23">
        <v>105000000</v>
      </c>
      <c r="H8" t="s">
        <v>27</v>
      </c>
      <c r="I8" t="s">
        <v>46</v>
      </c>
      <c r="J8" t="s">
        <v>368</v>
      </c>
      <c r="K8" t="s">
        <v>31</v>
      </c>
      <c r="L8">
        <v>140302</v>
      </c>
      <c r="M8" t="s">
        <v>30</v>
      </c>
      <c r="N8" t="s">
        <v>32</v>
      </c>
      <c r="O8" s="23">
        <v>1050000000</v>
      </c>
      <c r="P8" t="s">
        <v>30</v>
      </c>
      <c r="Q8" t="s">
        <v>46</v>
      </c>
      <c r="R8" t="s">
        <v>43</v>
      </c>
      <c r="S8" t="s">
        <v>375</v>
      </c>
      <c r="T8">
        <v>0</v>
      </c>
      <c r="U8" t="s">
        <v>344</v>
      </c>
      <c r="V8" t="s">
        <v>34</v>
      </c>
    </row>
    <row r="9" spans="1:22" hidden="1" x14ac:dyDescent="0.25">
      <c r="A9" t="s">
        <v>22</v>
      </c>
      <c r="B9" t="s">
        <v>23</v>
      </c>
      <c r="C9" t="s">
        <v>127</v>
      </c>
      <c r="D9" t="s">
        <v>25</v>
      </c>
      <c r="E9" t="s">
        <v>377</v>
      </c>
      <c r="F9" s="23">
        <v>726335065</v>
      </c>
      <c r="G9" s="23">
        <v>66030460</v>
      </c>
      <c r="H9" t="s">
        <v>42</v>
      </c>
      <c r="I9" t="s">
        <v>113</v>
      </c>
      <c r="J9" t="s">
        <v>368</v>
      </c>
      <c r="K9" t="s">
        <v>31</v>
      </c>
      <c r="L9">
        <v>140302</v>
      </c>
      <c r="M9" t="s">
        <v>30</v>
      </c>
      <c r="N9" t="s">
        <v>32</v>
      </c>
      <c r="O9" s="23">
        <v>660304605</v>
      </c>
      <c r="P9" t="s">
        <v>30</v>
      </c>
      <c r="Q9" t="s">
        <v>113</v>
      </c>
      <c r="R9" t="s">
        <v>110</v>
      </c>
      <c r="S9" t="s">
        <v>346</v>
      </c>
      <c r="T9">
        <v>0</v>
      </c>
      <c r="U9" t="s">
        <v>344</v>
      </c>
      <c r="V9" t="s">
        <v>34</v>
      </c>
    </row>
    <row r="10" spans="1:22" hidden="1" x14ac:dyDescent="0.25">
      <c r="A10" t="s">
        <v>22</v>
      </c>
      <c r="B10" t="s">
        <v>23</v>
      </c>
      <c r="C10" t="s">
        <v>127</v>
      </c>
      <c r="D10" t="s">
        <v>25</v>
      </c>
      <c r="E10" t="s">
        <v>380</v>
      </c>
      <c r="F10" s="23">
        <v>709500000</v>
      </c>
      <c r="G10" s="23">
        <v>64500000</v>
      </c>
      <c r="H10" t="s">
        <v>42</v>
      </c>
      <c r="I10" t="s">
        <v>116</v>
      </c>
      <c r="J10" t="s">
        <v>368</v>
      </c>
      <c r="K10" t="s">
        <v>31</v>
      </c>
      <c r="L10">
        <v>140302</v>
      </c>
      <c r="M10" t="s">
        <v>30</v>
      </c>
      <c r="N10" t="s">
        <v>32</v>
      </c>
      <c r="O10" s="23">
        <v>645000000</v>
      </c>
      <c r="P10" t="s">
        <v>30</v>
      </c>
      <c r="Q10" t="s">
        <v>116</v>
      </c>
      <c r="R10" t="s">
        <v>114</v>
      </c>
      <c r="S10" t="s">
        <v>346</v>
      </c>
      <c r="T10">
        <v>0</v>
      </c>
      <c r="U10" t="s">
        <v>344</v>
      </c>
      <c r="V10" t="s">
        <v>34</v>
      </c>
    </row>
    <row r="11" spans="1:22" hidden="1" x14ac:dyDescent="0.25">
      <c r="A11" t="s">
        <v>22</v>
      </c>
      <c r="B11" t="s">
        <v>23</v>
      </c>
      <c r="C11" t="s">
        <v>127</v>
      </c>
      <c r="D11" t="s">
        <v>25</v>
      </c>
      <c r="E11" t="s">
        <v>395</v>
      </c>
      <c r="F11" s="23">
        <v>1064800000</v>
      </c>
      <c r="G11" s="23">
        <v>96800000</v>
      </c>
      <c r="H11" t="s">
        <v>27</v>
      </c>
      <c r="I11" t="s">
        <v>97</v>
      </c>
      <c r="J11" t="s">
        <v>368</v>
      </c>
      <c r="K11" t="s">
        <v>31</v>
      </c>
      <c r="L11">
        <v>140302</v>
      </c>
      <c r="M11" t="s">
        <v>30</v>
      </c>
      <c r="N11" t="s">
        <v>32</v>
      </c>
      <c r="O11" s="23">
        <v>968000000</v>
      </c>
      <c r="P11" t="s">
        <v>30</v>
      </c>
      <c r="Q11" t="s">
        <v>97</v>
      </c>
      <c r="R11" t="s">
        <v>94</v>
      </c>
      <c r="S11" t="s">
        <v>396</v>
      </c>
      <c r="T11">
        <v>0</v>
      </c>
      <c r="U11" t="s">
        <v>344</v>
      </c>
      <c r="V11" t="s">
        <v>34</v>
      </c>
    </row>
    <row r="12" spans="1:22" hidden="1" x14ac:dyDescent="0.25">
      <c r="A12" t="s">
        <v>22</v>
      </c>
      <c r="B12" t="s">
        <v>23</v>
      </c>
      <c r="C12" t="s">
        <v>127</v>
      </c>
      <c r="D12" t="s">
        <v>25</v>
      </c>
      <c r="E12" t="s">
        <v>397</v>
      </c>
      <c r="F12" s="23">
        <v>1657870178</v>
      </c>
      <c r="G12" s="23">
        <v>150715470</v>
      </c>
      <c r="H12" t="s">
        <v>42</v>
      </c>
      <c r="I12" t="s">
        <v>142</v>
      </c>
      <c r="J12" t="s">
        <v>368</v>
      </c>
      <c r="K12" t="s">
        <v>31</v>
      </c>
      <c r="L12">
        <v>140302</v>
      </c>
      <c r="M12" t="s">
        <v>30</v>
      </c>
      <c r="N12" t="s">
        <v>32</v>
      </c>
      <c r="O12" s="23">
        <v>1507154708</v>
      </c>
      <c r="P12" t="s">
        <v>30</v>
      </c>
      <c r="Q12" t="s">
        <v>142</v>
      </c>
      <c r="R12" t="s">
        <v>139</v>
      </c>
      <c r="S12" t="s">
        <v>346</v>
      </c>
      <c r="T12">
        <v>0</v>
      </c>
      <c r="U12" t="s">
        <v>344</v>
      </c>
      <c r="V12" t="s">
        <v>34</v>
      </c>
    </row>
    <row r="13" spans="1:22" hidden="1" x14ac:dyDescent="0.25">
      <c r="A13" t="s">
        <v>22</v>
      </c>
      <c r="B13" t="s">
        <v>23</v>
      </c>
      <c r="C13" t="s">
        <v>127</v>
      </c>
      <c r="D13" t="s">
        <v>25</v>
      </c>
      <c r="E13" t="s">
        <v>398</v>
      </c>
      <c r="F13" s="23">
        <v>954250000</v>
      </c>
      <c r="G13" s="23">
        <v>86750000</v>
      </c>
      <c r="H13" t="s">
        <v>42</v>
      </c>
      <c r="I13" t="s">
        <v>56</v>
      </c>
      <c r="J13" t="s">
        <v>368</v>
      </c>
      <c r="K13" t="s">
        <v>31</v>
      </c>
      <c r="L13">
        <v>140302</v>
      </c>
      <c r="M13" t="s">
        <v>30</v>
      </c>
      <c r="N13" t="s">
        <v>32</v>
      </c>
      <c r="O13" s="23">
        <v>867500000</v>
      </c>
      <c r="P13" t="s">
        <v>30</v>
      </c>
      <c r="Q13" t="s">
        <v>56</v>
      </c>
      <c r="R13" t="s">
        <v>53</v>
      </c>
      <c r="S13" t="s">
        <v>346</v>
      </c>
      <c r="T13">
        <v>0</v>
      </c>
      <c r="U13" t="s">
        <v>344</v>
      </c>
      <c r="V13" t="s">
        <v>34</v>
      </c>
    </row>
    <row r="14" spans="1:22" hidden="1" x14ac:dyDescent="0.25">
      <c r="A14" t="s">
        <v>22</v>
      </c>
      <c r="B14" t="s">
        <v>23</v>
      </c>
      <c r="C14" t="s">
        <v>127</v>
      </c>
      <c r="D14" t="s">
        <v>25</v>
      </c>
      <c r="E14" t="s">
        <v>390</v>
      </c>
      <c r="F14" s="23">
        <v>4551699743</v>
      </c>
      <c r="G14" s="23">
        <v>413790885</v>
      </c>
      <c r="H14" t="s">
        <v>42</v>
      </c>
      <c r="I14" t="s">
        <v>179</v>
      </c>
      <c r="J14" t="s">
        <v>391</v>
      </c>
      <c r="K14" t="s">
        <v>31</v>
      </c>
      <c r="L14">
        <v>140302</v>
      </c>
      <c r="M14" t="s">
        <v>30</v>
      </c>
      <c r="N14" t="s">
        <v>32</v>
      </c>
      <c r="O14" s="23">
        <v>4137908858</v>
      </c>
      <c r="P14" t="s">
        <v>30</v>
      </c>
      <c r="Q14" t="s">
        <v>179</v>
      </c>
      <c r="R14" t="s">
        <v>176</v>
      </c>
      <c r="S14" t="s">
        <v>346</v>
      </c>
      <c r="T14">
        <v>0</v>
      </c>
      <c r="U14" t="s">
        <v>344</v>
      </c>
      <c r="V14" t="s">
        <v>34</v>
      </c>
    </row>
    <row r="15" spans="1:22" hidden="1" x14ac:dyDescent="0.25">
      <c r="A15" t="s">
        <v>22</v>
      </c>
      <c r="B15" t="s">
        <v>23</v>
      </c>
      <c r="C15" t="s">
        <v>127</v>
      </c>
      <c r="D15" t="s">
        <v>25</v>
      </c>
      <c r="E15" t="s">
        <v>393</v>
      </c>
      <c r="F15" s="23">
        <v>1307403117</v>
      </c>
      <c r="G15" s="23">
        <v>118854828</v>
      </c>
      <c r="H15" t="s">
        <v>42</v>
      </c>
      <c r="I15" t="s">
        <v>182</v>
      </c>
      <c r="J15" t="s">
        <v>391</v>
      </c>
      <c r="K15" t="s">
        <v>31</v>
      </c>
      <c r="L15">
        <v>140302</v>
      </c>
      <c r="M15" t="s">
        <v>30</v>
      </c>
      <c r="N15" t="s">
        <v>32</v>
      </c>
      <c r="O15" s="23">
        <v>1188548289</v>
      </c>
      <c r="P15" t="s">
        <v>30</v>
      </c>
      <c r="Q15" t="s">
        <v>182</v>
      </c>
      <c r="R15" t="s">
        <v>181</v>
      </c>
      <c r="S15" t="s">
        <v>346</v>
      </c>
      <c r="T15">
        <v>0</v>
      </c>
      <c r="U15" t="s">
        <v>344</v>
      </c>
      <c r="V15" t="s">
        <v>34</v>
      </c>
    </row>
    <row r="16" spans="1:22" hidden="1" x14ac:dyDescent="0.25">
      <c r="A16" t="s">
        <v>22</v>
      </c>
      <c r="B16" t="s">
        <v>23</v>
      </c>
      <c r="C16" t="s">
        <v>127</v>
      </c>
      <c r="D16" t="s">
        <v>25</v>
      </c>
      <c r="E16" t="s">
        <v>384</v>
      </c>
      <c r="F16" s="23">
        <v>729370998</v>
      </c>
      <c r="G16" s="23">
        <v>66306454</v>
      </c>
      <c r="H16" t="s">
        <v>42</v>
      </c>
      <c r="I16" t="s">
        <v>184</v>
      </c>
      <c r="J16" t="s">
        <v>385</v>
      </c>
      <c r="K16" t="s">
        <v>31</v>
      </c>
      <c r="L16">
        <v>140302</v>
      </c>
      <c r="M16" t="s">
        <v>30</v>
      </c>
      <c r="N16" t="s">
        <v>32</v>
      </c>
      <c r="O16" s="23">
        <v>663064544</v>
      </c>
      <c r="P16" t="s">
        <v>30</v>
      </c>
      <c r="Q16" t="s">
        <v>184</v>
      </c>
      <c r="R16" t="s">
        <v>183</v>
      </c>
      <c r="S16" t="s">
        <v>346</v>
      </c>
      <c r="T16">
        <v>0</v>
      </c>
      <c r="U16" t="s">
        <v>344</v>
      </c>
      <c r="V16" t="s">
        <v>34</v>
      </c>
    </row>
    <row r="17" spans="1:22" hidden="1" x14ac:dyDescent="0.25">
      <c r="A17" t="s">
        <v>22</v>
      </c>
      <c r="B17" t="s">
        <v>23</v>
      </c>
      <c r="C17" t="s">
        <v>127</v>
      </c>
      <c r="D17" t="s">
        <v>25</v>
      </c>
      <c r="E17" t="s">
        <v>345</v>
      </c>
      <c r="F17" s="23">
        <v>1888471170</v>
      </c>
      <c r="G17" s="23">
        <v>171679197</v>
      </c>
      <c r="H17" t="s">
        <v>42</v>
      </c>
      <c r="I17" t="s">
        <v>186</v>
      </c>
      <c r="J17" t="s">
        <v>342</v>
      </c>
      <c r="K17" t="s">
        <v>31</v>
      </c>
      <c r="L17">
        <v>140302</v>
      </c>
      <c r="M17" t="s">
        <v>30</v>
      </c>
      <c r="N17" t="s">
        <v>32</v>
      </c>
      <c r="O17" s="23">
        <v>1716791973</v>
      </c>
      <c r="P17" t="s">
        <v>30</v>
      </c>
      <c r="Q17" t="s">
        <v>186</v>
      </c>
      <c r="R17" t="s">
        <v>185</v>
      </c>
      <c r="S17" t="s">
        <v>346</v>
      </c>
      <c r="T17">
        <v>0</v>
      </c>
      <c r="U17" t="s">
        <v>344</v>
      </c>
      <c r="V17" t="s">
        <v>34</v>
      </c>
    </row>
    <row r="18" spans="1:22" hidden="1" x14ac:dyDescent="0.25">
      <c r="A18" t="s">
        <v>22</v>
      </c>
      <c r="B18" t="s">
        <v>23</v>
      </c>
      <c r="C18" t="s">
        <v>127</v>
      </c>
      <c r="D18" t="s">
        <v>25</v>
      </c>
      <c r="E18" t="s">
        <v>348</v>
      </c>
      <c r="F18" s="23">
        <v>1584000000</v>
      </c>
      <c r="G18" s="23">
        <v>144000000</v>
      </c>
      <c r="H18" t="s">
        <v>27</v>
      </c>
      <c r="I18" t="s">
        <v>79</v>
      </c>
      <c r="J18" t="s">
        <v>342</v>
      </c>
      <c r="K18" t="s">
        <v>31</v>
      </c>
      <c r="L18">
        <v>140302</v>
      </c>
      <c r="M18" t="s">
        <v>30</v>
      </c>
      <c r="N18" t="s">
        <v>32</v>
      </c>
      <c r="O18" s="23">
        <v>1440000000</v>
      </c>
      <c r="P18" t="s">
        <v>30</v>
      </c>
      <c r="Q18" t="s">
        <v>79</v>
      </c>
      <c r="R18" t="s">
        <v>76</v>
      </c>
      <c r="S18" t="s">
        <v>349</v>
      </c>
      <c r="T18">
        <v>0</v>
      </c>
      <c r="U18" t="s">
        <v>344</v>
      </c>
      <c r="V18" t="s">
        <v>34</v>
      </c>
    </row>
    <row r="19" spans="1:22" hidden="1" x14ac:dyDescent="0.25">
      <c r="A19" t="s">
        <v>22</v>
      </c>
      <c r="B19" t="s">
        <v>23</v>
      </c>
      <c r="C19" t="s">
        <v>127</v>
      </c>
      <c r="D19" t="s">
        <v>25</v>
      </c>
      <c r="E19" t="s">
        <v>352</v>
      </c>
      <c r="F19" s="23">
        <v>820542373</v>
      </c>
      <c r="G19" s="23">
        <v>74594761</v>
      </c>
      <c r="H19" t="s">
        <v>42</v>
      </c>
      <c r="I19" t="s">
        <v>149</v>
      </c>
      <c r="J19" t="s">
        <v>342</v>
      </c>
      <c r="K19" t="s">
        <v>31</v>
      </c>
      <c r="L19">
        <v>140302</v>
      </c>
      <c r="M19" t="s">
        <v>30</v>
      </c>
      <c r="N19" t="s">
        <v>32</v>
      </c>
      <c r="O19" s="23">
        <v>745947612</v>
      </c>
      <c r="P19" t="s">
        <v>30</v>
      </c>
      <c r="Q19" t="s">
        <v>149</v>
      </c>
      <c r="R19" t="s">
        <v>146</v>
      </c>
      <c r="S19" t="s">
        <v>346</v>
      </c>
      <c r="T19">
        <v>0</v>
      </c>
      <c r="U19" t="s">
        <v>344</v>
      </c>
      <c r="V19" t="s">
        <v>34</v>
      </c>
    </row>
    <row r="20" spans="1:22" hidden="1" x14ac:dyDescent="0.25">
      <c r="A20" t="s">
        <v>22</v>
      </c>
      <c r="B20" t="s">
        <v>23</v>
      </c>
      <c r="C20" t="s">
        <v>127</v>
      </c>
      <c r="D20" t="s">
        <v>25</v>
      </c>
      <c r="E20" t="s">
        <v>355</v>
      </c>
      <c r="F20" s="23">
        <v>110000000</v>
      </c>
      <c r="G20" s="23">
        <v>10000000</v>
      </c>
      <c r="H20" t="s">
        <v>36</v>
      </c>
      <c r="I20" t="s">
        <v>197</v>
      </c>
      <c r="J20" t="s">
        <v>342</v>
      </c>
      <c r="K20" t="s">
        <v>31</v>
      </c>
      <c r="L20">
        <v>140302</v>
      </c>
      <c r="M20" t="s">
        <v>30</v>
      </c>
      <c r="N20" t="s">
        <v>32</v>
      </c>
      <c r="O20" s="23">
        <v>100000000</v>
      </c>
      <c r="P20" t="s">
        <v>356</v>
      </c>
      <c r="Q20" t="s">
        <v>197</v>
      </c>
      <c r="R20" t="s">
        <v>196</v>
      </c>
      <c r="S20" t="s">
        <v>357</v>
      </c>
      <c r="T20">
        <v>0</v>
      </c>
      <c r="U20" t="s">
        <v>344</v>
      </c>
      <c r="V20" t="s">
        <v>27</v>
      </c>
    </row>
    <row r="21" spans="1:22" hidden="1" x14ac:dyDescent="0.25">
      <c r="A21" t="s">
        <v>22</v>
      </c>
      <c r="B21" t="s">
        <v>23</v>
      </c>
      <c r="C21" t="s">
        <v>127</v>
      </c>
      <c r="D21" t="s">
        <v>25</v>
      </c>
      <c r="E21" t="s">
        <v>341</v>
      </c>
      <c r="F21" s="23">
        <v>2464000000</v>
      </c>
      <c r="G21" s="23">
        <v>224000000</v>
      </c>
      <c r="H21" t="s">
        <v>27</v>
      </c>
      <c r="I21" t="s">
        <v>200</v>
      </c>
      <c r="J21" t="s">
        <v>342</v>
      </c>
      <c r="K21" t="s">
        <v>31</v>
      </c>
      <c r="L21">
        <v>140302</v>
      </c>
      <c r="M21" t="s">
        <v>30</v>
      </c>
      <c r="N21" t="s">
        <v>32</v>
      </c>
      <c r="O21" s="23">
        <v>2240000000</v>
      </c>
      <c r="P21" t="s">
        <v>30</v>
      </c>
      <c r="Q21" t="s">
        <v>200</v>
      </c>
      <c r="R21" t="s">
        <v>199</v>
      </c>
      <c r="S21" t="s">
        <v>343</v>
      </c>
      <c r="T21">
        <v>0</v>
      </c>
      <c r="U21" t="s">
        <v>344</v>
      </c>
      <c r="V21" t="s">
        <v>34</v>
      </c>
    </row>
    <row r="22" spans="1:22" hidden="1" x14ac:dyDescent="0.25">
      <c r="A22" t="s">
        <v>22</v>
      </c>
      <c r="B22" t="s">
        <v>23</v>
      </c>
      <c r="C22" t="s">
        <v>127</v>
      </c>
      <c r="D22" t="s">
        <v>25</v>
      </c>
      <c r="E22" t="s">
        <v>347</v>
      </c>
      <c r="F22" s="23">
        <v>1226500000</v>
      </c>
      <c r="G22" s="23">
        <v>111500000</v>
      </c>
      <c r="H22" t="s">
        <v>42</v>
      </c>
      <c r="I22" t="s">
        <v>203</v>
      </c>
      <c r="J22" t="s">
        <v>342</v>
      </c>
      <c r="K22" t="s">
        <v>31</v>
      </c>
      <c r="L22">
        <v>140302</v>
      </c>
      <c r="M22" t="s">
        <v>30</v>
      </c>
      <c r="N22" t="s">
        <v>32</v>
      </c>
      <c r="O22" s="23">
        <v>1115000000</v>
      </c>
      <c r="P22" t="s">
        <v>30</v>
      </c>
      <c r="Q22" t="s">
        <v>203</v>
      </c>
      <c r="R22" t="s">
        <v>202</v>
      </c>
      <c r="S22" t="s">
        <v>346</v>
      </c>
      <c r="T22">
        <v>0</v>
      </c>
      <c r="U22" t="s">
        <v>344</v>
      </c>
      <c r="V22" t="s">
        <v>34</v>
      </c>
    </row>
    <row r="23" spans="1:22" hidden="1" x14ac:dyDescent="0.25">
      <c r="A23" t="s">
        <v>22</v>
      </c>
      <c r="B23" t="s">
        <v>23</v>
      </c>
      <c r="C23" t="s">
        <v>127</v>
      </c>
      <c r="D23" t="s">
        <v>25</v>
      </c>
      <c r="E23" t="s">
        <v>350</v>
      </c>
      <c r="F23" s="23">
        <v>4903030000</v>
      </c>
      <c r="G23" s="23">
        <v>445730000</v>
      </c>
      <c r="H23" t="s">
        <v>27</v>
      </c>
      <c r="I23" t="s">
        <v>190</v>
      </c>
      <c r="J23" t="s">
        <v>342</v>
      </c>
      <c r="K23" t="s">
        <v>31</v>
      </c>
      <c r="L23">
        <v>140302</v>
      </c>
      <c r="M23" t="s">
        <v>30</v>
      </c>
      <c r="N23" t="s">
        <v>32</v>
      </c>
      <c r="O23" s="23">
        <v>4457300000</v>
      </c>
      <c r="P23" t="s">
        <v>30</v>
      </c>
      <c r="Q23" t="s">
        <v>190</v>
      </c>
      <c r="R23" t="s">
        <v>187</v>
      </c>
      <c r="S23" t="s">
        <v>351</v>
      </c>
      <c r="T23">
        <v>0</v>
      </c>
      <c r="U23" t="s">
        <v>344</v>
      </c>
      <c r="V23" t="s">
        <v>34</v>
      </c>
    </row>
    <row r="24" spans="1:22" hidden="1" x14ac:dyDescent="0.25">
      <c r="A24" t="s">
        <v>22</v>
      </c>
      <c r="B24" t="s">
        <v>23</v>
      </c>
      <c r="C24" t="s">
        <v>127</v>
      </c>
      <c r="D24" t="s">
        <v>25</v>
      </c>
      <c r="E24" t="s">
        <v>353</v>
      </c>
      <c r="F24" s="23">
        <v>2484350000</v>
      </c>
      <c r="G24" s="23">
        <v>225850000</v>
      </c>
      <c r="H24" t="s">
        <v>27</v>
      </c>
      <c r="I24" t="s">
        <v>194</v>
      </c>
      <c r="J24" t="s">
        <v>342</v>
      </c>
      <c r="K24" t="s">
        <v>31</v>
      </c>
      <c r="L24">
        <v>140302</v>
      </c>
      <c r="M24" t="s">
        <v>30</v>
      </c>
      <c r="N24" t="s">
        <v>32</v>
      </c>
      <c r="O24" s="23">
        <v>2258500000</v>
      </c>
      <c r="P24" t="s">
        <v>30</v>
      </c>
      <c r="Q24" t="s">
        <v>194</v>
      </c>
      <c r="R24" t="s">
        <v>192</v>
      </c>
      <c r="S24" t="s">
        <v>354</v>
      </c>
      <c r="T24">
        <v>0</v>
      </c>
      <c r="U24" t="s">
        <v>344</v>
      </c>
      <c r="V24" t="s">
        <v>34</v>
      </c>
    </row>
    <row r="25" spans="1:22" hidden="1" x14ac:dyDescent="0.25">
      <c r="A25" t="s">
        <v>22</v>
      </c>
      <c r="B25" t="s">
        <v>23</v>
      </c>
      <c r="C25" t="s">
        <v>127</v>
      </c>
      <c r="D25" t="s">
        <v>25</v>
      </c>
      <c r="E25" t="s">
        <v>399</v>
      </c>
      <c r="F25" s="23">
        <v>455856874</v>
      </c>
      <c r="G25" s="23">
        <v>41441534</v>
      </c>
      <c r="H25" t="s">
        <v>42</v>
      </c>
      <c r="I25" t="s">
        <v>66</v>
      </c>
      <c r="J25" t="s">
        <v>342</v>
      </c>
      <c r="K25" t="s">
        <v>31</v>
      </c>
      <c r="L25">
        <v>140302</v>
      </c>
      <c r="M25" t="s">
        <v>30</v>
      </c>
      <c r="N25" t="s">
        <v>32</v>
      </c>
      <c r="O25" s="23">
        <v>414415340</v>
      </c>
      <c r="P25" t="s">
        <v>30</v>
      </c>
      <c r="Q25" t="s">
        <v>66</v>
      </c>
      <c r="R25" t="s">
        <v>64</v>
      </c>
      <c r="S25" t="s">
        <v>346</v>
      </c>
      <c r="T25">
        <v>0</v>
      </c>
      <c r="U25" t="s">
        <v>344</v>
      </c>
      <c r="V25" t="s">
        <v>34</v>
      </c>
    </row>
    <row r="26" spans="1:22" hidden="1" x14ac:dyDescent="0.25">
      <c r="A26" t="s">
        <v>22</v>
      </c>
      <c r="B26" t="s">
        <v>23</v>
      </c>
      <c r="C26" t="s">
        <v>127</v>
      </c>
      <c r="D26" t="s">
        <v>25</v>
      </c>
      <c r="E26" t="s">
        <v>400</v>
      </c>
      <c r="F26" s="23">
        <v>110000000</v>
      </c>
      <c r="G26" s="23">
        <v>10000000</v>
      </c>
      <c r="H26" t="s">
        <v>36</v>
      </c>
      <c r="I26" t="s">
        <v>61</v>
      </c>
      <c r="J26" t="s">
        <v>342</v>
      </c>
      <c r="K26" t="s">
        <v>31</v>
      </c>
      <c r="L26">
        <v>140302</v>
      </c>
      <c r="M26" t="s">
        <v>30</v>
      </c>
      <c r="N26" t="s">
        <v>32</v>
      </c>
      <c r="O26" s="23">
        <v>100000000</v>
      </c>
      <c r="P26" t="s">
        <v>356</v>
      </c>
      <c r="Q26" t="s">
        <v>61</v>
      </c>
      <c r="R26" t="s">
        <v>58</v>
      </c>
      <c r="S26" t="s">
        <v>401</v>
      </c>
      <c r="T26">
        <v>0</v>
      </c>
      <c r="U26" t="s">
        <v>344</v>
      </c>
      <c r="V26" t="s">
        <v>27</v>
      </c>
    </row>
    <row r="27" spans="1:22" hidden="1" x14ac:dyDescent="0.25">
      <c r="A27" t="s">
        <v>22</v>
      </c>
      <c r="B27" t="s">
        <v>23</v>
      </c>
      <c r="C27" t="s">
        <v>127</v>
      </c>
      <c r="D27" t="s">
        <v>25</v>
      </c>
      <c r="E27" t="s">
        <v>402</v>
      </c>
      <c r="F27" s="23">
        <v>1287000000</v>
      </c>
      <c r="G27" s="23">
        <v>117000000</v>
      </c>
      <c r="H27" t="s">
        <v>42</v>
      </c>
      <c r="I27" t="s">
        <v>92</v>
      </c>
      <c r="J27" t="s">
        <v>342</v>
      </c>
      <c r="K27" t="s">
        <v>31</v>
      </c>
      <c r="L27">
        <v>140302</v>
      </c>
      <c r="M27" t="s">
        <v>30</v>
      </c>
      <c r="N27" t="s">
        <v>32</v>
      </c>
      <c r="O27" s="23">
        <v>1170000000</v>
      </c>
      <c r="P27" t="s">
        <v>30</v>
      </c>
      <c r="Q27" t="s">
        <v>92</v>
      </c>
      <c r="R27" t="s">
        <v>89</v>
      </c>
      <c r="S27" t="s">
        <v>346</v>
      </c>
      <c r="T27">
        <v>0</v>
      </c>
      <c r="U27" t="s">
        <v>344</v>
      </c>
      <c r="V27" t="s">
        <v>34</v>
      </c>
    </row>
    <row r="28" spans="1:22" hidden="1" x14ac:dyDescent="0.25">
      <c r="A28" t="s">
        <v>22</v>
      </c>
      <c r="B28" t="s">
        <v>23</v>
      </c>
      <c r="C28" t="s">
        <v>127</v>
      </c>
      <c r="D28" t="s">
        <v>25</v>
      </c>
      <c r="E28" t="s">
        <v>386</v>
      </c>
      <c r="F28" s="23">
        <v>1188000000</v>
      </c>
      <c r="G28" s="23">
        <v>108000000</v>
      </c>
      <c r="H28" t="s">
        <v>42</v>
      </c>
      <c r="I28" t="s">
        <v>100</v>
      </c>
      <c r="J28" t="s">
        <v>342</v>
      </c>
      <c r="K28" t="s">
        <v>31</v>
      </c>
      <c r="L28">
        <v>140302</v>
      </c>
      <c r="M28" t="s">
        <v>30</v>
      </c>
      <c r="N28" t="s">
        <v>32</v>
      </c>
      <c r="O28" s="23">
        <v>1080000000</v>
      </c>
      <c r="P28" t="s">
        <v>30</v>
      </c>
      <c r="Q28" t="s">
        <v>100</v>
      </c>
      <c r="R28" t="s">
        <v>99</v>
      </c>
      <c r="S28" t="s">
        <v>346</v>
      </c>
      <c r="T28">
        <v>0</v>
      </c>
      <c r="U28" t="s">
        <v>344</v>
      </c>
      <c r="V28" t="s">
        <v>34</v>
      </c>
    </row>
    <row r="29" spans="1:22" hidden="1" x14ac:dyDescent="0.25">
      <c r="A29" t="s">
        <v>22</v>
      </c>
      <c r="B29" t="s">
        <v>23</v>
      </c>
      <c r="C29" t="s">
        <v>127</v>
      </c>
      <c r="D29" t="s">
        <v>25</v>
      </c>
      <c r="E29" t="s">
        <v>360</v>
      </c>
      <c r="F29" s="23">
        <v>275000000</v>
      </c>
      <c r="G29" s="23">
        <v>25000000</v>
      </c>
      <c r="H29" t="s">
        <v>36</v>
      </c>
      <c r="I29" t="s">
        <v>207</v>
      </c>
      <c r="J29" t="s">
        <v>361</v>
      </c>
      <c r="K29" t="s">
        <v>31</v>
      </c>
      <c r="L29">
        <v>140302</v>
      </c>
      <c r="M29" t="s">
        <v>30</v>
      </c>
      <c r="N29" t="s">
        <v>32</v>
      </c>
      <c r="O29" s="23">
        <v>250000000</v>
      </c>
      <c r="P29" t="s">
        <v>356</v>
      </c>
      <c r="Q29" t="s">
        <v>207</v>
      </c>
      <c r="R29" t="s">
        <v>205</v>
      </c>
      <c r="S29" t="s">
        <v>346</v>
      </c>
      <c r="T29">
        <v>0</v>
      </c>
      <c r="U29" t="s">
        <v>344</v>
      </c>
      <c r="V29" t="s">
        <v>42</v>
      </c>
    </row>
    <row r="30" spans="1:22" hidden="1" x14ac:dyDescent="0.25">
      <c r="A30" t="s">
        <v>22</v>
      </c>
      <c r="B30" t="s">
        <v>23</v>
      </c>
      <c r="C30" t="s">
        <v>127</v>
      </c>
      <c r="D30" t="s">
        <v>25</v>
      </c>
      <c r="E30" t="s">
        <v>363</v>
      </c>
      <c r="F30" s="23">
        <v>242000000</v>
      </c>
      <c r="G30" s="23">
        <v>22000000</v>
      </c>
      <c r="H30" t="s">
        <v>27</v>
      </c>
      <c r="I30" t="s">
        <v>105</v>
      </c>
      <c r="J30" t="s">
        <v>361</v>
      </c>
      <c r="K30" t="s">
        <v>31</v>
      </c>
      <c r="L30">
        <v>140302</v>
      </c>
      <c r="M30" t="s">
        <v>30</v>
      </c>
      <c r="N30" t="s">
        <v>32</v>
      </c>
      <c r="O30" s="23">
        <v>220000000</v>
      </c>
      <c r="P30" t="s">
        <v>30</v>
      </c>
      <c r="Q30" t="s">
        <v>105</v>
      </c>
      <c r="R30" t="s">
        <v>102</v>
      </c>
      <c r="S30" t="s">
        <v>364</v>
      </c>
      <c r="T30">
        <v>0</v>
      </c>
      <c r="U30" t="s">
        <v>344</v>
      </c>
      <c r="V30" t="s">
        <v>34</v>
      </c>
    </row>
    <row r="31" spans="1:22" hidden="1" x14ac:dyDescent="0.25">
      <c r="A31" t="s">
        <v>22</v>
      </c>
      <c r="B31" t="s">
        <v>23</v>
      </c>
      <c r="C31" t="s">
        <v>127</v>
      </c>
      <c r="D31" t="s">
        <v>25</v>
      </c>
      <c r="E31" t="s">
        <v>372</v>
      </c>
      <c r="F31" s="23">
        <v>4378000000</v>
      </c>
      <c r="G31" s="23">
        <v>398000000</v>
      </c>
      <c r="H31" t="s">
        <v>42</v>
      </c>
      <c r="I31" t="s">
        <v>109</v>
      </c>
      <c r="J31" t="s">
        <v>361</v>
      </c>
      <c r="K31" t="s">
        <v>31</v>
      </c>
      <c r="L31">
        <v>140302</v>
      </c>
      <c r="M31" t="s">
        <v>30</v>
      </c>
      <c r="N31" t="s">
        <v>32</v>
      </c>
      <c r="O31" s="23">
        <v>3980000000</v>
      </c>
      <c r="P31" t="s">
        <v>30</v>
      </c>
      <c r="Q31" t="s">
        <v>109</v>
      </c>
      <c r="R31" t="s">
        <v>107</v>
      </c>
      <c r="S31" t="s">
        <v>346</v>
      </c>
      <c r="T31">
        <v>0</v>
      </c>
      <c r="U31" t="s">
        <v>344</v>
      </c>
      <c r="V31" t="s">
        <v>34</v>
      </c>
    </row>
    <row r="32" spans="1:22" hidden="1" x14ac:dyDescent="0.25">
      <c r="A32" t="s">
        <v>22</v>
      </c>
      <c r="B32" t="s">
        <v>23</v>
      </c>
      <c r="C32" t="s">
        <v>127</v>
      </c>
      <c r="D32" t="s">
        <v>25</v>
      </c>
      <c r="E32" t="s">
        <v>373</v>
      </c>
      <c r="F32" s="23">
        <v>2728000000</v>
      </c>
      <c r="G32" s="23">
        <v>248000000</v>
      </c>
      <c r="H32" t="s">
        <v>42</v>
      </c>
      <c r="I32" t="s">
        <v>40</v>
      </c>
      <c r="J32" t="s">
        <v>361</v>
      </c>
      <c r="K32" t="s">
        <v>31</v>
      </c>
      <c r="L32">
        <v>140302</v>
      </c>
      <c r="M32" t="s">
        <v>30</v>
      </c>
      <c r="N32" t="s">
        <v>32</v>
      </c>
      <c r="O32" s="23">
        <v>2480000000</v>
      </c>
      <c r="P32" t="s">
        <v>30</v>
      </c>
      <c r="Q32" t="s">
        <v>40</v>
      </c>
      <c r="R32" t="s">
        <v>35</v>
      </c>
      <c r="S32" t="s">
        <v>346</v>
      </c>
      <c r="T32">
        <v>0</v>
      </c>
      <c r="U32" t="s">
        <v>344</v>
      </c>
      <c r="V32" t="s">
        <v>34</v>
      </c>
    </row>
    <row r="33" spans="1:22" hidden="1" x14ac:dyDescent="0.25">
      <c r="A33" t="s">
        <v>22</v>
      </c>
      <c r="B33" t="s">
        <v>23</v>
      </c>
      <c r="C33" t="s">
        <v>127</v>
      </c>
      <c r="D33" t="s">
        <v>25</v>
      </c>
      <c r="E33" t="s">
        <v>362</v>
      </c>
      <c r="F33" s="23">
        <v>2387000000</v>
      </c>
      <c r="G33" s="23">
        <v>217000000</v>
      </c>
      <c r="H33" t="s">
        <v>42</v>
      </c>
      <c r="I33" t="s">
        <v>158</v>
      </c>
      <c r="J33" t="s">
        <v>361</v>
      </c>
      <c r="K33" t="s">
        <v>31</v>
      </c>
      <c r="L33">
        <v>140302</v>
      </c>
      <c r="M33" t="s">
        <v>30</v>
      </c>
      <c r="N33" t="s">
        <v>32</v>
      </c>
      <c r="O33" s="23">
        <v>2170000000</v>
      </c>
      <c r="P33" t="s">
        <v>30</v>
      </c>
      <c r="Q33" t="s">
        <v>158</v>
      </c>
      <c r="R33" t="s">
        <v>155</v>
      </c>
      <c r="S33" t="s">
        <v>346</v>
      </c>
      <c r="T33">
        <v>0</v>
      </c>
      <c r="U33" t="s">
        <v>344</v>
      </c>
      <c r="V33" t="s">
        <v>34</v>
      </c>
    </row>
    <row r="34" spans="1:22" hidden="1" x14ac:dyDescent="0.25">
      <c r="A34" t="s">
        <v>22</v>
      </c>
      <c r="B34" t="s">
        <v>23</v>
      </c>
      <c r="C34" t="s">
        <v>127</v>
      </c>
      <c r="D34" t="s">
        <v>25</v>
      </c>
      <c r="E34" t="s">
        <v>365</v>
      </c>
      <c r="F34" s="23">
        <v>607200000</v>
      </c>
      <c r="G34" s="23">
        <v>55200000</v>
      </c>
      <c r="H34" t="s">
        <v>27</v>
      </c>
      <c r="I34" t="s">
        <v>161</v>
      </c>
      <c r="J34" t="s">
        <v>361</v>
      </c>
      <c r="K34" t="s">
        <v>31</v>
      </c>
      <c r="L34">
        <v>140302</v>
      </c>
      <c r="M34" t="s">
        <v>30</v>
      </c>
      <c r="N34" t="s">
        <v>32</v>
      </c>
      <c r="O34" s="23">
        <v>552000000</v>
      </c>
      <c r="P34" t="s">
        <v>30</v>
      </c>
      <c r="Q34" t="s">
        <v>161</v>
      </c>
      <c r="R34" t="s">
        <v>160</v>
      </c>
      <c r="S34" t="s">
        <v>366</v>
      </c>
      <c r="T34">
        <v>0</v>
      </c>
      <c r="U34" t="s">
        <v>344</v>
      </c>
      <c r="V34" t="s">
        <v>34</v>
      </c>
    </row>
    <row r="35" spans="1:22" hidden="1" x14ac:dyDescent="0.25">
      <c r="A35" t="s">
        <v>22</v>
      </c>
      <c r="B35" t="s">
        <v>23</v>
      </c>
      <c r="C35" t="s">
        <v>127</v>
      </c>
      <c r="D35" t="s">
        <v>25</v>
      </c>
      <c r="E35" t="s">
        <v>387</v>
      </c>
      <c r="F35" s="23">
        <v>1641084746</v>
      </c>
      <c r="G35" s="23">
        <v>149189522</v>
      </c>
      <c r="H35" t="s">
        <v>42</v>
      </c>
      <c r="I35" t="s">
        <v>173</v>
      </c>
      <c r="J35" t="s">
        <v>361</v>
      </c>
      <c r="K35" t="s">
        <v>31</v>
      </c>
      <c r="L35">
        <v>140302</v>
      </c>
      <c r="M35" t="s">
        <v>30</v>
      </c>
      <c r="N35" t="s">
        <v>32</v>
      </c>
      <c r="O35" s="23">
        <v>1491895224</v>
      </c>
      <c r="P35" t="s">
        <v>30</v>
      </c>
      <c r="Q35" t="s">
        <v>173</v>
      </c>
      <c r="R35" t="s">
        <v>171</v>
      </c>
      <c r="S35" t="s">
        <v>346</v>
      </c>
      <c r="T35">
        <v>0</v>
      </c>
      <c r="U35" t="s">
        <v>344</v>
      </c>
      <c r="V35" t="s">
        <v>34</v>
      </c>
    </row>
    <row r="36" spans="1:22" hidden="1" x14ac:dyDescent="0.25">
      <c r="A36" t="s">
        <v>22</v>
      </c>
      <c r="B36" t="s">
        <v>23</v>
      </c>
      <c r="C36" t="s">
        <v>127</v>
      </c>
      <c r="D36" t="s">
        <v>25</v>
      </c>
      <c r="E36" t="s">
        <v>388</v>
      </c>
      <c r="F36" s="23">
        <v>629490390</v>
      </c>
      <c r="G36" s="23">
        <v>57226399</v>
      </c>
      <c r="H36" t="s">
        <v>42</v>
      </c>
      <c r="I36" t="s">
        <v>175</v>
      </c>
      <c r="J36" t="s">
        <v>361</v>
      </c>
      <c r="K36" t="s">
        <v>31</v>
      </c>
      <c r="L36">
        <v>140302</v>
      </c>
      <c r="M36" t="s">
        <v>30</v>
      </c>
      <c r="N36" t="s">
        <v>32</v>
      </c>
      <c r="O36" s="23">
        <v>572263991</v>
      </c>
      <c r="P36" t="s">
        <v>30</v>
      </c>
      <c r="Q36" t="s">
        <v>175</v>
      </c>
      <c r="R36" t="s">
        <v>174</v>
      </c>
      <c r="S36" t="s">
        <v>346</v>
      </c>
      <c r="T36">
        <v>0</v>
      </c>
      <c r="U36" t="s">
        <v>344</v>
      </c>
      <c r="V36" t="s">
        <v>34</v>
      </c>
    </row>
    <row r="37" spans="1:22" hidden="1" x14ac:dyDescent="0.25">
      <c r="A37" t="s">
        <v>22</v>
      </c>
      <c r="B37" t="s">
        <v>23</v>
      </c>
      <c r="C37" t="s">
        <v>127</v>
      </c>
      <c r="D37" t="s">
        <v>25</v>
      </c>
      <c r="E37" t="s">
        <v>389</v>
      </c>
      <c r="F37" s="23">
        <v>3099826743</v>
      </c>
      <c r="G37" s="23">
        <v>281802431</v>
      </c>
      <c r="H37" t="s">
        <v>42</v>
      </c>
      <c r="I37" t="s">
        <v>166</v>
      </c>
      <c r="J37" t="s">
        <v>361</v>
      </c>
      <c r="K37" t="s">
        <v>31</v>
      </c>
      <c r="L37">
        <v>140302</v>
      </c>
      <c r="M37" t="s">
        <v>30</v>
      </c>
      <c r="N37" t="s">
        <v>32</v>
      </c>
      <c r="O37" s="23">
        <v>2818024312</v>
      </c>
      <c r="P37" t="s">
        <v>30</v>
      </c>
      <c r="Q37" t="s">
        <v>166</v>
      </c>
      <c r="R37" t="s">
        <v>163</v>
      </c>
      <c r="S37" t="s">
        <v>346</v>
      </c>
      <c r="T37">
        <v>0</v>
      </c>
      <c r="U37" t="s">
        <v>344</v>
      </c>
      <c r="V37" t="s">
        <v>34</v>
      </c>
    </row>
    <row r="38" spans="1:22" hidden="1" x14ac:dyDescent="0.25">
      <c r="A38" t="s">
        <v>22</v>
      </c>
      <c r="B38" t="s">
        <v>23</v>
      </c>
      <c r="C38" t="s">
        <v>127</v>
      </c>
      <c r="D38" t="s">
        <v>25</v>
      </c>
      <c r="E38" t="s">
        <v>376</v>
      </c>
      <c r="F38" s="23">
        <v>4935700000</v>
      </c>
      <c r="G38" s="23">
        <v>448700000</v>
      </c>
      <c r="H38" t="s">
        <v>42</v>
      </c>
      <c r="I38" t="s">
        <v>120</v>
      </c>
      <c r="J38" t="s">
        <v>361</v>
      </c>
      <c r="K38" t="s">
        <v>31</v>
      </c>
      <c r="L38">
        <v>140302</v>
      </c>
      <c r="M38" t="s">
        <v>30</v>
      </c>
      <c r="N38" t="s">
        <v>32</v>
      </c>
      <c r="O38" s="23">
        <v>4487000000</v>
      </c>
      <c r="P38" t="s">
        <v>30</v>
      </c>
      <c r="Q38" t="s">
        <v>120</v>
      </c>
      <c r="R38" t="s">
        <v>117</v>
      </c>
      <c r="S38" t="s">
        <v>346</v>
      </c>
      <c r="T38">
        <v>0</v>
      </c>
      <c r="U38" t="s">
        <v>344</v>
      </c>
      <c r="V38" t="s">
        <v>34</v>
      </c>
    </row>
    <row r="39" spans="1:22" hidden="1" x14ac:dyDescent="0.25">
      <c r="A39" t="s">
        <v>22</v>
      </c>
      <c r="B39" t="s">
        <v>23</v>
      </c>
      <c r="C39" t="s">
        <v>127</v>
      </c>
      <c r="D39" t="s">
        <v>25</v>
      </c>
      <c r="E39" t="s">
        <v>378</v>
      </c>
      <c r="F39" s="23">
        <v>4415113890</v>
      </c>
      <c r="G39" s="23">
        <v>401373990</v>
      </c>
      <c r="H39" t="s">
        <v>42</v>
      </c>
      <c r="I39" t="s">
        <v>145</v>
      </c>
      <c r="J39" t="s">
        <v>361</v>
      </c>
      <c r="K39" t="s">
        <v>31</v>
      </c>
      <c r="L39">
        <v>140302</v>
      </c>
      <c r="M39" t="s">
        <v>30</v>
      </c>
      <c r="N39" t="s">
        <v>32</v>
      </c>
      <c r="O39" s="23">
        <v>4013739900</v>
      </c>
      <c r="P39" t="s">
        <v>30</v>
      </c>
      <c r="Q39" t="s">
        <v>145</v>
      </c>
      <c r="R39" t="s">
        <v>143</v>
      </c>
      <c r="S39" t="s">
        <v>346</v>
      </c>
      <c r="T39">
        <v>0</v>
      </c>
      <c r="U39" t="s">
        <v>344</v>
      </c>
      <c r="V39" t="s">
        <v>34</v>
      </c>
    </row>
    <row r="40" spans="1:22" hidden="1" x14ac:dyDescent="0.25">
      <c r="A40" t="s">
        <v>22</v>
      </c>
      <c r="B40" t="s">
        <v>23</v>
      </c>
      <c r="C40" t="s">
        <v>127</v>
      </c>
      <c r="D40" t="s">
        <v>25</v>
      </c>
      <c r="E40" t="s">
        <v>379</v>
      </c>
      <c r="F40" s="23">
        <v>792000000</v>
      </c>
      <c r="G40" s="23">
        <v>72000000</v>
      </c>
      <c r="H40" t="s">
        <v>42</v>
      </c>
      <c r="I40" t="s">
        <v>153</v>
      </c>
      <c r="J40" t="s">
        <v>361</v>
      </c>
      <c r="K40" t="s">
        <v>31</v>
      </c>
      <c r="L40">
        <v>140302</v>
      </c>
      <c r="M40" t="s">
        <v>30</v>
      </c>
      <c r="N40" t="s">
        <v>32</v>
      </c>
      <c r="O40" s="23">
        <v>720000000</v>
      </c>
      <c r="P40" t="s">
        <v>30</v>
      </c>
      <c r="Q40" t="s">
        <v>153</v>
      </c>
      <c r="R40" t="s">
        <v>150</v>
      </c>
      <c r="S40" t="s">
        <v>346</v>
      </c>
      <c r="T40">
        <v>0</v>
      </c>
      <c r="U40" t="s">
        <v>344</v>
      </c>
      <c r="V40" t="s">
        <v>34</v>
      </c>
    </row>
    <row r="41" spans="1:22" hidden="1" x14ac:dyDescent="0.25">
      <c r="A41" t="s">
        <v>22</v>
      </c>
      <c r="B41" t="s">
        <v>23</v>
      </c>
      <c r="C41" t="s">
        <v>127</v>
      </c>
      <c r="D41" t="s">
        <v>25</v>
      </c>
      <c r="E41" t="s">
        <v>381</v>
      </c>
      <c r="F41" s="23">
        <v>792000000</v>
      </c>
      <c r="G41" s="23">
        <v>72000000</v>
      </c>
      <c r="H41" t="s">
        <v>42</v>
      </c>
      <c r="I41" t="s">
        <v>170</v>
      </c>
      <c r="J41" t="s">
        <v>382</v>
      </c>
      <c r="K41" t="s">
        <v>31</v>
      </c>
      <c r="L41">
        <v>140302</v>
      </c>
      <c r="M41" t="s">
        <v>30</v>
      </c>
      <c r="N41" t="s">
        <v>32</v>
      </c>
      <c r="O41" s="23">
        <v>720000000</v>
      </c>
      <c r="P41" t="s">
        <v>30</v>
      </c>
      <c r="Q41" t="s">
        <v>170</v>
      </c>
      <c r="R41" t="s">
        <v>169</v>
      </c>
      <c r="S41" t="s">
        <v>346</v>
      </c>
      <c r="T41">
        <v>0</v>
      </c>
      <c r="U41" t="s">
        <v>344</v>
      </c>
      <c r="V41" t="s">
        <v>34</v>
      </c>
    </row>
    <row r="42" spans="1:22" hidden="1" x14ac:dyDescent="0.25">
      <c r="A42" t="s">
        <v>22</v>
      </c>
      <c r="B42" t="s">
        <v>23</v>
      </c>
      <c r="C42" t="s">
        <v>127</v>
      </c>
      <c r="D42" t="s">
        <v>25</v>
      </c>
      <c r="E42" t="s">
        <v>383</v>
      </c>
      <c r="F42" s="23">
        <v>792000000</v>
      </c>
      <c r="G42" s="23">
        <v>72000000</v>
      </c>
      <c r="H42" t="s">
        <v>42</v>
      </c>
      <c r="I42" t="s">
        <v>168</v>
      </c>
      <c r="J42" t="s">
        <v>382</v>
      </c>
      <c r="K42" t="s">
        <v>31</v>
      </c>
      <c r="L42">
        <v>140302</v>
      </c>
      <c r="M42" t="s">
        <v>30</v>
      </c>
      <c r="N42" t="s">
        <v>32</v>
      </c>
      <c r="O42" s="23">
        <v>720000000</v>
      </c>
      <c r="P42" t="s">
        <v>30</v>
      </c>
      <c r="Q42" t="s">
        <v>168</v>
      </c>
      <c r="R42" t="s">
        <v>167</v>
      </c>
      <c r="S42" t="s">
        <v>346</v>
      </c>
      <c r="T42">
        <v>0</v>
      </c>
      <c r="U42" t="s">
        <v>344</v>
      </c>
      <c r="V42" t="s">
        <v>34</v>
      </c>
    </row>
    <row r="43" spans="1:22" hidden="1" x14ac:dyDescent="0.25">
      <c r="A43" t="s">
        <v>22</v>
      </c>
      <c r="B43" t="s">
        <v>23</v>
      </c>
      <c r="C43" t="s">
        <v>127</v>
      </c>
      <c r="D43" t="s">
        <v>25</v>
      </c>
      <c r="E43" t="s">
        <v>367</v>
      </c>
      <c r="F43" s="23">
        <v>1744600000</v>
      </c>
      <c r="G43" s="23">
        <v>158600000</v>
      </c>
      <c r="H43" t="s">
        <v>27</v>
      </c>
      <c r="I43" t="s">
        <v>70</v>
      </c>
      <c r="J43" t="s">
        <v>368</v>
      </c>
      <c r="K43" t="s">
        <v>31</v>
      </c>
      <c r="L43">
        <v>140302</v>
      </c>
      <c r="M43" t="s">
        <v>30</v>
      </c>
      <c r="N43" t="s">
        <v>32</v>
      </c>
      <c r="O43" s="23">
        <v>1586000000</v>
      </c>
      <c r="P43" t="s">
        <v>30</v>
      </c>
      <c r="Q43" t="s">
        <v>70</v>
      </c>
      <c r="R43" t="s">
        <v>68</v>
      </c>
      <c r="S43" t="s">
        <v>369</v>
      </c>
      <c r="T43">
        <v>0</v>
      </c>
      <c r="U43" t="s">
        <v>344</v>
      </c>
      <c r="V43" t="s">
        <v>34</v>
      </c>
    </row>
    <row r="44" spans="1:22" hidden="1" x14ac:dyDescent="0.25">
      <c r="A44" t="s">
        <v>22</v>
      </c>
      <c r="B44" t="s">
        <v>23</v>
      </c>
      <c r="C44" t="s">
        <v>127</v>
      </c>
      <c r="D44" t="s">
        <v>25</v>
      </c>
      <c r="E44" t="s">
        <v>358</v>
      </c>
      <c r="F44" s="23">
        <v>1514700000</v>
      </c>
      <c r="G44" s="23">
        <v>137700000</v>
      </c>
      <c r="H44" t="s">
        <v>27</v>
      </c>
      <c r="I44" t="s">
        <v>125</v>
      </c>
      <c r="J44" t="s">
        <v>342</v>
      </c>
      <c r="K44" t="s">
        <v>31</v>
      </c>
      <c r="L44">
        <v>140302</v>
      </c>
      <c r="M44" t="s">
        <v>30</v>
      </c>
      <c r="N44" t="s">
        <v>32</v>
      </c>
      <c r="O44" s="23">
        <v>1377000000</v>
      </c>
      <c r="P44" t="s">
        <v>30</v>
      </c>
      <c r="Q44" t="s">
        <v>125</v>
      </c>
      <c r="R44" t="s">
        <v>122</v>
      </c>
      <c r="S44" t="s">
        <v>359</v>
      </c>
      <c r="T44">
        <v>0</v>
      </c>
      <c r="U44" t="s">
        <v>344</v>
      </c>
      <c r="V44" t="s">
        <v>34</v>
      </c>
    </row>
    <row r="45" spans="1:22" x14ac:dyDescent="0.25">
      <c r="A45" t="s">
        <v>22</v>
      </c>
      <c r="B45" t="s">
        <v>23</v>
      </c>
      <c r="C45" t="s">
        <v>24</v>
      </c>
      <c r="D45" t="s">
        <v>25</v>
      </c>
      <c r="E45" t="s">
        <v>275</v>
      </c>
      <c r="F45" s="23">
        <v>1787500000</v>
      </c>
      <c r="G45" s="23">
        <v>162500000</v>
      </c>
      <c r="H45" t="s">
        <v>42</v>
      </c>
      <c r="I45" t="s">
        <v>276</v>
      </c>
      <c r="J45" t="s">
        <v>277</v>
      </c>
      <c r="K45" t="s">
        <v>31</v>
      </c>
      <c r="L45">
        <v>140302</v>
      </c>
      <c r="M45" t="s">
        <v>30</v>
      </c>
      <c r="N45" t="s">
        <v>32</v>
      </c>
      <c r="O45" s="23">
        <v>1625000000</v>
      </c>
      <c r="P45" t="s">
        <v>30</v>
      </c>
      <c r="Q45" t="s">
        <v>30</v>
      </c>
      <c r="R45" t="s">
        <v>30</v>
      </c>
      <c r="S45" t="s">
        <v>278</v>
      </c>
      <c r="T45">
        <v>0</v>
      </c>
      <c r="U45" t="s">
        <v>30</v>
      </c>
      <c r="V45" t="s">
        <v>34</v>
      </c>
    </row>
    <row r="46" spans="1:22" x14ac:dyDescent="0.25">
      <c r="A46" t="s">
        <v>22</v>
      </c>
      <c r="B46" t="s">
        <v>23</v>
      </c>
      <c r="C46" t="s">
        <v>24</v>
      </c>
      <c r="D46" t="s">
        <v>25</v>
      </c>
      <c r="E46" t="s">
        <v>279</v>
      </c>
      <c r="F46" s="23">
        <v>3415500000</v>
      </c>
      <c r="G46" s="23">
        <v>310500000</v>
      </c>
      <c r="H46" t="s">
        <v>42</v>
      </c>
      <c r="I46" t="s">
        <v>276</v>
      </c>
      <c r="J46" t="s">
        <v>277</v>
      </c>
      <c r="K46" t="s">
        <v>31</v>
      </c>
      <c r="L46">
        <v>140302</v>
      </c>
      <c r="M46" t="s">
        <v>30</v>
      </c>
      <c r="N46" t="s">
        <v>32</v>
      </c>
      <c r="O46" s="23">
        <v>3105000000</v>
      </c>
      <c r="P46" t="s">
        <v>30</v>
      </c>
      <c r="Q46" t="s">
        <v>30</v>
      </c>
      <c r="R46" t="s">
        <v>30</v>
      </c>
      <c r="S46" t="s">
        <v>278</v>
      </c>
      <c r="T46">
        <v>0</v>
      </c>
      <c r="U46" t="s">
        <v>30</v>
      </c>
      <c r="V46" t="s">
        <v>34</v>
      </c>
    </row>
    <row r="47" spans="1:22" x14ac:dyDescent="0.25">
      <c r="A47" t="s">
        <v>22</v>
      </c>
      <c r="B47" t="s">
        <v>23</v>
      </c>
      <c r="C47" t="s">
        <v>24</v>
      </c>
      <c r="D47" t="s">
        <v>25</v>
      </c>
      <c r="E47" t="s">
        <v>457</v>
      </c>
      <c r="F47" s="23">
        <v>1597937144</v>
      </c>
      <c r="G47" s="23">
        <v>145267013</v>
      </c>
      <c r="H47" t="s">
        <v>42</v>
      </c>
      <c r="I47" t="s">
        <v>458</v>
      </c>
      <c r="J47" t="s">
        <v>277</v>
      </c>
      <c r="K47" t="s">
        <v>31</v>
      </c>
      <c r="L47">
        <v>140302</v>
      </c>
      <c r="M47" t="s">
        <v>30</v>
      </c>
      <c r="N47" t="s">
        <v>32</v>
      </c>
      <c r="O47" s="23">
        <v>1452670131</v>
      </c>
      <c r="P47" t="s">
        <v>30</v>
      </c>
      <c r="Q47" t="s">
        <v>30</v>
      </c>
      <c r="R47" t="s">
        <v>30</v>
      </c>
      <c r="S47" t="s">
        <v>278</v>
      </c>
      <c r="T47">
        <v>0</v>
      </c>
      <c r="U47" t="s">
        <v>30</v>
      </c>
      <c r="V47" t="s">
        <v>34</v>
      </c>
    </row>
    <row r="48" spans="1:22" x14ac:dyDescent="0.25">
      <c r="A48" t="s">
        <v>22</v>
      </c>
      <c r="B48" t="s">
        <v>23</v>
      </c>
      <c r="C48" t="s">
        <v>24</v>
      </c>
      <c r="D48" t="s">
        <v>25</v>
      </c>
      <c r="E48" t="s">
        <v>459</v>
      </c>
      <c r="F48" s="23">
        <v>1139642185</v>
      </c>
      <c r="G48" s="23">
        <v>103603835</v>
      </c>
      <c r="H48" t="s">
        <v>42</v>
      </c>
      <c r="I48" t="s">
        <v>458</v>
      </c>
      <c r="J48" t="s">
        <v>277</v>
      </c>
      <c r="K48" t="s">
        <v>31</v>
      </c>
      <c r="L48">
        <v>140302</v>
      </c>
      <c r="M48" t="s">
        <v>30</v>
      </c>
      <c r="N48" t="s">
        <v>32</v>
      </c>
      <c r="O48" s="23">
        <v>1036038350</v>
      </c>
      <c r="P48" t="s">
        <v>30</v>
      </c>
      <c r="Q48" t="s">
        <v>30</v>
      </c>
      <c r="R48" t="s">
        <v>30</v>
      </c>
      <c r="S48" t="s">
        <v>278</v>
      </c>
      <c r="T48">
        <v>0</v>
      </c>
      <c r="U48" t="s">
        <v>30</v>
      </c>
      <c r="V48" t="s">
        <v>34</v>
      </c>
    </row>
    <row r="49" spans="1:22" hidden="1" x14ac:dyDescent="0.25">
      <c r="A49" t="s">
        <v>22</v>
      </c>
      <c r="B49" t="s">
        <v>23</v>
      </c>
      <c r="C49" t="s">
        <v>24</v>
      </c>
      <c r="D49" t="s">
        <v>25</v>
      </c>
      <c r="E49" t="s">
        <v>274</v>
      </c>
      <c r="F49" s="23">
        <v>523537951</v>
      </c>
      <c r="G49" s="23">
        <v>47594359</v>
      </c>
      <c r="H49" t="s">
        <v>36</v>
      </c>
      <c r="I49" t="s">
        <v>280</v>
      </c>
      <c r="J49" t="s">
        <v>281</v>
      </c>
      <c r="K49" t="s">
        <v>31</v>
      </c>
      <c r="L49">
        <v>140302</v>
      </c>
      <c r="M49" t="s">
        <v>30</v>
      </c>
      <c r="N49" t="s">
        <v>32</v>
      </c>
      <c r="O49" s="23">
        <v>475943592</v>
      </c>
      <c r="P49" t="s">
        <v>272</v>
      </c>
      <c r="Q49" t="s">
        <v>30</v>
      </c>
      <c r="R49" t="s">
        <v>30</v>
      </c>
      <c r="S49" t="s">
        <v>30</v>
      </c>
      <c r="T49">
        <v>0</v>
      </c>
      <c r="U49" t="s">
        <v>30</v>
      </c>
      <c r="V49" t="s">
        <v>34</v>
      </c>
    </row>
    <row r="50" spans="1:22" hidden="1" x14ac:dyDescent="0.25">
      <c r="A50" t="s">
        <v>22</v>
      </c>
      <c r="B50" t="s">
        <v>23</v>
      </c>
      <c r="C50" t="s">
        <v>135</v>
      </c>
      <c r="D50" t="s">
        <v>25</v>
      </c>
      <c r="E50" t="s">
        <v>271</v>
      </c>
      <c r="F50" s="23">
        <v>0</v>
      </c>
      <c r="G50" s="23">
        <v>0</v>
      </c>
      <c r="H50" t="s">
        <v>137</v>
      </c>
      <c r="I50" t="s">
        <v>272</v>
      </c>
      <c r="J50" t="s">
        <v>273</v>
      </c>
      <c r="K50" t="s">
        <v>30</v>
      </c>
      <c r="L50">
        <v>140302</v>
      </c>
      <c r="M50" t="s">
        <v>30</v>
      </c>
      <c r="N50" t="s">
        <v>32</v>
      </c>
      <c r="O50" s="23">
        <v>0</v>
      </c>
      <c r="P50" t="s">
        <v>30</v>
      </c>
      <c r="Q50" t="s">
        <v>30</v>
      </c>
      <c r="R50" t="s">
        <v>274</v>
      </c>
      <c r="S50" t="s">
        <v>30</v>
      </c>
      <c r="T50">
        <v>0</v>
      </c>
      <c r="U50" t="s">
        <v>30</v>
      </c>
      <c r="V50" t="s">
        <v>30</v>
      </c>
    </row>
    <row r="51" spans="1:22" x14ac:dyDescent="0.25">
      <c r="A51" t="s">
        <v>22</v>
      </c>
      <c r="B51" t="s">
        <v>23</v>
      </c>
      <c r="C51" t="s">
        <v>24</v>
      </c>
      <c r="D51" t="s">
        <v>25</v>
      </c>
      <c r="E51" t="s">
        <v>464</v>
      </c>
      <c r="F51" s="23">
        <v>215600000</v>
      </c>
      <c r="G51" s="23">
        <v>19600000</v>
      </c>
      <c r="H51" t="s">
        <v>27</v>
      </c>
      <c r="I51" t="s">
        <v>465</v>
      </c>
      <c r="J51" t="s">
        <v>462</v>
      </c>
      <c r="K51" t="s">
        <v>31</v>
      </c>
      <c r="L51">
        <v>140302</v>
      </c>
      <c r="M51" t="s">
        <v>30</v>
      </c>
      <c r="N51" t="s">
        <v>32</v>
      </c>
      <c r="O51" s="23">
        <v>196000000</v>
      </c>
      <c r="P51" t="s">
        <v>30</v>
      </c>
      <c r="Q51" t="s">
        <v>30</v>
      </c>
      <c r="R51" t="s">
        <v>30</v>
      </c>
      <c r="S51" t="s">
        <v>466</v>
      </c>
      <c r="T51">
        <v>0</v>
      </c>
      <c r="U51" t="s">
        <v>30</v>
      </c>
      <c r="V51" t="s">
        <v>34</v>
      </c>
    </row>
    <row r="52" spans="1:22" x14ac:dyDescent="0.25">
      <c r="A52" t="s">
        <v>22</v>
      </c>
      <c r="B52" t="s">
        <v>23</v>
      </c>
      <c r="C52" t="s">
        <v>24</v>
      </c>
      <c r="D52" t="s">
        <v>25</v>
      </c>
      <c r="E52" t="s">
        <v>469</v>
      </c>
      <c r="F52" s="23">
        <v>154000000</v>
      </c>
      <c r="G52" s="23">
        <v>14000000</v>
      </c>
      <c r="H52" t="s">
        <v>36</v>
      </c>
      <c r="I52" t="s">
        <v>465</v>
      </c>
      <c r="J52" t="s">
        <v>462</v>
      </c>
      <c r="K52" t="s">
        <v>31</v>
      </c>
      <c r="L52">
        <v>140302</v>
      </c>
      <c r="M52" t="s">
        <v>30</v>
      </c>
      <c r="N52" t="s">
        <v>32</v>
      </c>
      <c r="O52" s="23">
        <v>140000000</v>
      </c>
      <c r="P52" t="s">
        <v>356</v>
      </c>
      <c r="Q52" t="s">
        <v>30</v>
      </c>
      <c r="R52" t="s">
        <v>30</v>
      </c>
      <c r="S52" t="s">
        <v>468</v>
      </c>
      <c r="T52">
        <v>0</v>
      </c>
      <c r="U52" t="s">
        <v>30</v>
      </c>
      <c r="V52" t="s">
        <v>42</v>
      </c>
    </row>
    <row r="53" spans="1:22" x14ac:dyDescent="0.25">
      <c r="A53" t="s">
        <v>22</v>
      </c>
      <c r="B53" t="s">
        <v>23</v>
      </c>
      <c r="C53" t="s">
        <v>24</v>
      </c>
      <c r="D53" t="s">
        <v>25</v>
      </c>
      <c r="E53" t="s">
        <v>460</v>
      </c>
      <c r="F53" s="23">
        <v>132000000</v>
      </c>
      <c r="G53" s="23">
        <v>12000000</v>
      </c>
      <c r="H53" t="s">
        <v>27</v>
      </c>
      <c r="I53" t="s">
        <v>461</v>
      </c>
      <c r="J53" t="s">
        <v>462</v>
      </c>
      <c r="K53" t="s">
        <v>31</v>
      </c>
      <c r="L53">
        <v>140302</v>
      </c>
      <c r="M53" t="s">
        <v>30</v>
      </c>
      <c r="N53" t="s">
        <v>32</v>
      </c>
      <c r="O53" s="23">
        <v>120000000</v>
      </c>
      <c r="P53" t="s">
        <v>30</v>
      </c>
      <c r="Q53" t="s">
        <v>30</v>
      </c>
      <c r="R53" t="s">
        <v>30</v>
      </c>
      <c r="S53" t="s">
        <v>463</v>
      </c>
      <c r="T53">
        <v>0</v>
      </c>
      <c r="U53" t="s">
        <v>30</v>
      </c>
      <c r="V53" t="s">
        <v>34</v>
      </c>
    </row>
    <row r="54" spans="1:22" x14ac:dyDescent="0.25">
      <c r="A54" t="s">
        <v>22</v>
      </c>
      <c r="B54" t="s">
        <v>23</v>
      </c>
      <c r="C54" t="s">
        <v>24</v>
      </c>
      <c r="D54" t="s">
        <v>25</v>
      </c>
      <c r="E54" t="s">
        <v>467</v>
      </c>
      <c r="F54" s="23">
        <v>484223377</v>
      </c>
      <c r="G54" s="23">
        <v>44020307</v>
      </c>
      <c r="H54" t="s">
        <v>42</v>
      </c>
      <c r="I54" t="s">
        <v>461</v>
      </c>
      <c r="J54" t="s">
        <v>462</v>
      </c>
      <c r="K54" t="s">
        <v>31</v>
      </c>
      <c r="L54">
        <v>140302</v>
      </c>
      <c r="M54" t="s">
        <v>30</v>
      </c>
      <c r="N54" t="s">
        <v>32</v>
      </c>
      <c r="O54" s="23">
        <v>440203070</v>
      </c>
      <c r="P54" t="s">
        <v>30</v>
      </c>
      <c r="Q54" t="s">
        <v>30</v>
      </c>
      <c r="R54" t="s">
        <v>30</v>
      </c>
      <c r="S54" t="s">
        <v>468</v>
      </c>
      <c r="T54">
        <v>0</v>
      </c>
      <c r="U54" t="s">
        <v>30</v>
      </c>
      <c r="V54" t="s">
        <v>34</v>
      </c>
    </row>
    <row r="55" spans="1:22" x14ac:dyDescent="0.25">
      <c r="A55" t="s">
        <v>22</v>
      </c>
      <c r="B55" t="s">
        <v>23</v>
      </c>
      <c r="C55" t="s">
        <v>24</v>
      </c>
      <c r="D55" t="s">
        <v>25</v>
      </c>
      <c r="E55" t="s">
        <v>481</v>
      </c>
      <c r="F55" s="23">
        <v>2679600000</v>
      </c>
      <c r="G55" s="23">
        <v>243600000</v>
      </c>
      <c r="H55" t="s">
        <v>27</v>
      </c>
      <c r="I55" t="s">
        <v>461</v>
      </c>
      <c r="J55" t="s">
        <v>462</v>
      </c>
      <c r="K55" t="s">
        <v>31</v>
      </c>
      <c r="L55">
        <v>140302</v>
      </c>
      <c r="M55" t="s">
        <v>30</v>
      </c>
      <c r="N55" t="s">
        <v>32</v>
      </c>
      <c r="O55" s="23">
        <v>2436000000</v>
      </c>
      <c r="P55" t="s">
        <v>30</v>
      </c>
      <c r="Q55" t="s">
        <v>30</v>
      </c>
      <c r="R55" t="s">
        <v>30</v>
      </c>
      <c r="S55" t="s">
        <v>482</v>
      </c>
      <c r="T55">
        <v>0</v>
      </c>
      <c r="U55" t="s">
        <v>30</v>
      </c>
      <c r="V55" t="s">
        <v>34</v>
      </c>
    </row>
    <row r="56" spans="1:22" x14ac:dyDescent="0.25">
      <c r="A56" t="s">
        <v>22</v>
      </c>
      <c r="B56" t="s">
        <v>23</v>
      </c>
      <c r="C56" t="s">
        <v>24</v>
      </c>
      <c r="D56" t="s">
        <v>25</v>
      </c>
      <c r="E56" t="s">
        <v>479</v>
      </c>
      <c r="F56" s="23">
        <v>3102000000</v>
      </c>
      <c r="G56" s="23">
        <v>282000000</v>
      </c>
      <c r="H56" t="s">
        <v>42</v>
      </c>
      <c r="I56" t="s">
        <v>480</v>
      </c>
      <c r="J56" t="s">
        <v>472</v>
      </c>
      <c r="K56" t="s">
        <v>31</v>
      </c>
      <c r="L56">
        <v>140302</v>
      </c>
      <c r="M56" t="s">
        <v>30</v>
      </c>
      <c r="N56" t="s">
        <v>32</v>
      </c>
      <c r="O56" s="23">
        <v>2820000000</v>
      </c>
      <c r="P56" t="s">
        <v>30</v>
      </c>
      <c r="Q56" t="s">
        <v>30</v>
      </c>
      <c r="R56" t="s">
        <v>30</v>
      </c>
      <c r="S56" t="s">
        <v>468</v>
      </c>
      <c r="T56">
        <v>0</v>
      </c>
      <c r="U56" t="s">
        <v>30</v>
      </c>
      <c r="V56" t="s">
        <v>34</v>
      </c>
    </row>
    <row r="57" spans="1:22" x14ac:dyDescent="0.25">
      <c r="A57" t="s">
        <v>22</v>
      </c>
      <c r="B57" t="s">
        <v>23</v>
      </c>
      <c r="C57" t="s">
        <v>24</v>
      </c>
      <c r="D57" t="s">
        <v>25</v>
      </c>
      <c r="E57" t="s">
        <v>470</v>
      </c>
      <c r="F57" s="23">
        <v>1185227872</v>
      </c>
      <c r="G57" s="23">
        <v>107747988</v>
      </c>
      <c r="H57" t="s">
        <v>42</v>
      </c>
      <c r="I57" t="s">
        <v>471</v>
      </c>
      <c r="J57" t="s">
        <v>472</v>
      </c>
      <c r="K57" t="s">
        <v>31</v>
      </c>
      <c r="L57">
        <v>140302</v>
      </c>
      <c r="M57" t="s">
        <v>30</v>
      </c>
      <c r="N57" t="s">
        <v>32</v>
      </c>
      <c r="O57" s="23">
        <v>1077479884</v>
      </c>
      <c r="P57" t="s">
        <v>30</v>
      </c>
      <c r="Q57" t="s">
        <v>30</v>
      </c>
      <c r="R57" t="s">
        <v>30</v>
      </c>
      <c r="S57" t="s">
        <v>468</v>
      </c>
      <c r="T57">
        <v>0</v>
      </c>
      <c r="U57" t="s">
        <v>30</v>
      </c>
      <c r="V57" t="s">
        <v>34</v>
      </c>
    </row>
    <row r="58" spans="1:22" x14ac:dyDescent="0.25">
      <c r="A58" t="s">
        <v>22</v>
      </c>
      <c r="B58" t="s">
        <v>23</v>
      </c>
      <c r="C58" t="s">
        <v>24</v>
      </c>
      <c r="D58" t="s">
        <v>25</v>
      </c>
      <c r="E58" t="s">
        <v>473</v>
      </c>
      <c r="F58" s="23">
        <v>110000000</v>
      </c>
      <c r="G58" s="23">
        <v>10000000</v>
      </c>
      <c r="H58" t="s">
        <v>36</v>
      </c>
      <c r="I58" t="s">
        <v>471</v>
      </c>
      <c r="J58" t="s">
        <v>472</v>
      </c>
      <c r="K58" t="s">
        <v>31</v>
      </c>
      <c r="L58">
        <v>140302</v>
      </c>
      <c r="M58" t="s">
        <v>30</v>
      </c>
      <c r="N58" t="s">
        <v>32</v>
      </c>
      <c r="O58" s="23">
        <v>100000000</v>
      </c>
      <c r="P58" t="s">
        <v>356</v>
      </c>
      <c r="Q58" t="s">
        <v>30</v>
      </c>
      <c r="R58" t="s">
        <v>30</v>
      </c>
      <c r="S58" t="s">
        <v>474</v>
      </c>
      <c r="T58">
        <v>0</v>
      </c>
      <c r="U58" t="s">
        <v>30</v>
      </c>
      <c r="V58" t="s">
        <v>27</v>
      </c>
    </row>
    <row r="59" spans="1:22" x14ac:dyDescent="0.25">
      <c r="A59" t="s">
        <v>22</v>
      </c>
      <c r="B59" t="s">
        <v>23</v>
      </c>
      <c r="C59" t="s">
        <v>24</v>
      </c>
      <c r="D59" t="s">
        <v>25</v>
      </c>
      <c r="E59" t="s">
        <v>475</v>
      </c>
      <c r="F59" s="23">
        <v>275000000</v>
      </c>
      <c r="G59" s="23">
        <v>25000000</v>
      </c>
      <c r="H59" t="s">
        <v>36</v>
      </c>
      <c r="I59" t="s">
        <v>471</v>
      </c>
      <c r="J59" t="s">
        <v>472</v>
      </c>
      <c r="K59" t="s">
        <v>31</v>
      </c>
      <c r="L59">
        <v>140302</v>
      </c>
      <c r="M59" t="s">
        <v>30</v>
      </c>
      <c r="N59" t="s">
        <v>32</v>
      </c>
      <c r="O59" s="23">
        <v>250000000</v>
      </c>
      <c r="P59" t="s">
        <v>356</v>
      </c>
      <c r="Q59" t="s">
        <v>30</v>
      </c>
      <c r="R59" t="s">
        <v>30</v>
      </c>
      <c r="S59" t="s">
        <v>476</v>
      </c>
      <c r="T59">
        <v>0</v>
      </c>
      <c r="U59" t="s">
        <v>30</v>
      </c>
      <c r="V59" t="s">
        <v>27</v>
      </c>
    </row>
    <row r="60" spans="1:22" x14ac:dyDescent="0.25">
      <c r="A60" t="s">
        <v>22</v>
      </c>
      <c r="B60" t="s">
        <v>23</v>
      </c>
      <c r="C60" t="s">
        <v>24</v>
      </c>
      <c r="D60" t="s">
        <v>25</v>
      </c>
      <c r="E60" t="s">
        <v>477</v>
      </c>
      <c r="F60" s="23">
        <v>110000000</v>
      </c>
      <c r="G60" s="23">
        <v>10000000</v>
      </c>
      <c r="H60" t="s">
        <v>36</v>
      </c>
      <c r="I60" t="s">
        <v>471</v>
      </c>
      <c r="J60" t="s">
        <v>472</v>
      </c>
      <c r="K60" t="s">
        <v>31</v>
      </c>
      <c r="L60">
        <v>140302</v>
      </c>
      <c r="M60" t="s">
        <v>30</v>
      </c>
      <c r="N60" t="s">
        <v>32</v>
      </c>
      <c r="O60" s="23">
        <v>100000000</v>
      </c>
      <c r="P60" t="s">
        <v>356</v>
      </c>
      <c r="Q60" t="s">
        <v>30</v>
      </c>
      <c r="R60" t="s">
        <v>30</v>
      </c>
      <c r="S60" t="s">
        <v>478</v>
      </c>
      <c r="T60">
        <v>0</v>
      </c>
      <c r="U60" t="s">
        <v>30</v>
      </c>
      <c r="V60" t="s">
        <v>27</v>
      </c>
    </row>
    <row r="61" spans="1:22" x14ac:dyDescent="0.25">
      <c r="A61" t="s">
        <v>22</v>
      </c>
      <c r="B61" t="s">
        <v>23</v>
      </c>
      <c r="C61" t="s">
        <v>24</v>
      </c>
      <c r="D61" t="s">
        <v>25</v>
      </c>
      <c r="E61" t="s">
        <v>433</v>
      </c>
      <c r="F61" s="23">
        <v>649000000</v>
      </c>
      <c r="G61" s="23">
        <v>59000000</v>
      </c>
      <c r="H61" t="s">
        <v>42</v>
      </c>
      <c r="I61" t="s">
        <v>434</v>
      </c>
      <c r="J61" t="s">
        <v>435</v>
      </c>
      <c r="K61" t="s">
        <v>31</v>
      </c>
      <c r="L61">
        <v>140302</v>
      </c>
      <c r="M61" t="s">
        <v>30</v>
      </c>
      <c r="N61" t="s">
        <v>32</v>
      </c>
      <c r="O61" s="23">
        <v>590000000</v>
      </c>
      <c r="P61" t="s">
        <v>30</v>
      </c>
      <c r="Q61" t="s">
        <v>30</v>
      </c>
      <c r="R61" t="s">
        <v>30</v>
      </c>
      <c r="S61" t="s">
        <v>436</v>
      </c>
      <c r="T61">
        <v>0</v>
      </c>
      <c r="U61" t="s">
        <v>30</v>
      </c>
      <c r="V61" t="s">
        <v>34</v>
      </c>
    </row>
    <row r="62" spans="1:22" x14ac:dyDescent="0.25">
      <c r="A62" t="s">
        <v>22</v>
      </c>
      <c r="B62" t="s">
        <v>23</v>
      </c>
      <c r="C62" t="s">
        <v>24</v>
      </c>
      <c r="D62" t="s">
        <v>25</v>
      </c>
      <c r="E62" t="s">
        <v>437</v>
      </c>
      <c r="F62" s="23">
        <v>2079000000</v>
      </c>
      <c r="G62" s="23">
        <v>189000000</v>
      </c>
      <c r="H62" t="s">
        <v>42</v>
      </c>
      <c r="I62" t="s">
        <v>434</v>
      </c>
      <c r="J62" t="s">
        <v>435</v>
      </c>
      <c r="K62" t="s">
        <v>31</v>
      </c>
      <c r="L62">
        <v>140302</v>
      </c>
      <c r="M62" t="s">
        <v>30</v>
      </c>
      <c r="N62" t="s">
        <v>32</v>
      </c>
      <c r="O62" s="23">
        <v>1890000000</v>
      </c>
      <c r="P62" t="s">
        <v>30</v>
      </c>
      <c r="Q62" t="s">
        <v>30</v>
      </c>
      <c r="R62" t="s">
        <v>30</v>
      </c>
      <c r="S62" t="s">
        <v>436</v>
      </c>
      <c r="T62">
        <v>0</v>
      </c>
      <c r="U62" t="s">
        <v>30</v>
      </c>
      <c r="V62" t="s">
        <v>34</v>
      </c>
    </row>
    <row r="63" spans="1:22" x14ac:dyDescent="0.25">
      <c r="A63" t="s">
        <v>22</v>
      </c>
      <c r="B63" t="s">
        <v>23</v>
      </c>
      <c r="C63" t="s">
        <v>24</v>
      </c>
      <c r="D63" t="s">
        <v>25</v>
      </c>
      <c r="E63" t="s">
        <v>438</v>
      </c>
      <c r="F63" s="23">
        <v>979000000</v>
      </c>
      <c r="G63" s="23">
        <v>89000000</v>
      </c>
      <c r="H63" t="s">
        <v>42</v>
      </c>
      <c r="I63" t="s">
        <v>434</v>
      </c>
      <c r="J63" t="s">
        <v>439</v>
      </c>
      <c r="K63" t="s">
        <v>31</v>
      </c>
      <c r="L63">
        <v>140302</v>
      </c>
      <c r="M63" t="s">
        <v>30</v>
      </c>
      <c r="N63" t="s">
        <v>32</v>
      </c>
      <c r="O63" s="23">
        <v>890000000</v>
      </c>
      <c r="P63" t="s">
        <v>30</v>
      </c>
      <c r="Q63" t="s">
        <v>30</v>
      </c>
      <c r="R63" t="s">
        <v>30</v>
      </c>
      <c r="S63" t="s">
        <v>436</v>
      </c>
      <c r="T63">
        <v>0</v>
      </c>
      <c r="U63" t="s">
        <v>30</v>
      </c>
      <c r="V63" t="s">
        <v>34</v>
      </c>
    </row>
    <row r="64" spans="1:22" x14ac:dyDescent="0.25">
      <c r="A64" t="s">
        <v>22</v>
      </c>
      <c r="B64" t="s">
        <v>23</v>
      </c>
      <c r="C64" t="s">
        <v>24</v>
      </c>
      <c r="D64" t="s">
        <v>25</v>
      </c>
      <c r="E64" t="s">
        <v>427</v>
      </c>
      <c r="F64" s="23">
        <v>836000000</v>
      </c>
      <c r="G64" s="23">
        <v>76000000</v>
      </c>
      <c r="H64" t="s">
        <v>27</v>
      </c>
      <c r="I64" t="s">
        <v>428</v>
      </c>
      <c r="J64" t="s">
        <v>429</v>
      </c>
      <c r="K64" t="s">
        <v>31</v>
      </c>
      <c r="L64">
        <v>140302</v>
      </c>
      <c r="M64" t="s">
        <v>30</v>
      </c>
      <c r="N64" t="s">
        <v>32</v>
      </c>
      <c r="O64" s="23">
        <v>760000000</v>
      </c>
      <c r="P64" t="s">
        <v>30</v>
      </c>
      <c r="Q64" t="s">
        <v>30</v>
      </c>
      <c r="R64" t="s">
        <v>30</v>
      </c>
      <c r="S64" t="s">
        <v>430</v>
      </c>
      <c r="T64">
        <v>0</v>
      </c>
      <c r="U64" t="s">
        <v>30</v>
      </c>
      <c r="V64" t="s">
        <v>34</v>
      </c>
    </row>
    <row r="65" spans="1:22" x14ac:dyDescent="0.25">
      <c r="A65" t="s">
        <v>22</v>
      </c>
      <c r="B65" t="s">
        <v>23</v>
      </c>
      <c r="C65" t="s">
        <v>24</v>
      </c>
      <c r="D65" t="s">
        <v>25</v>
      </c>
      <c r="E65" t="s">
        <v>431</v>
      </c>
      <c r="F65" s="23">
        <v>1755600000</v>
      </c>
      <c r="G65" s="23">
        <v>159600000</v>
      </c>
      <c r="H65" t="s">
        <v>27</v>
      </c>
      <c r="I65" t="s">
        <v>428</v>
      </c>
      <c r="J65" t="s">
        <v>429</v>
      </c>
      <c r="K65" t="s">
        <v>31</v>
      </c>
      <c r="L65">
        <v>140302</v>
      </c>
      <c r="M65" t="s">
        <v>30</v>
      </c>
      <c r="N65" t="s">
        <v>32</v>
      </c>
      <c r="O65" s="23">
        <v>1596000000</v>
      </c>
      <c r="P65" t="s">
        <v>30</v>
      </c>
      <c r="Q65" t="s">
        <v>30</v>
      </c>
      <c r="R65" t="s">
        <v>30</v>
      </c>
      <c r="S65" t="s">
        <v>432</v>
      </c>
      <c r="T65">
        <v>0</v>
      </c>
      <c r="U65" t="s">
        <v>30</v>
      </c>
      <c r="V65" t="s">
        <v>34</v>
      </c>
    </row>
    <row r="66" spans="1:22" x14ac:dyDescent="0.25">
      <c r="A66" t="s">
        <v>22</v>
      </c>
      <c r="B66" t="s">
        <v>23</v>
      </c>
      <c r="C66" t="s">
        <v>24</v>
      </c>
      <c r="D66" t="s">
        <v>25</v>
      </c>
      <c r="E66" t="s">
        <v>294</v>
      </c>
      <c r="F66" s="23">
        <v>737000000</v>
      </c>
      <c r="G66" s="23">
        <v>67000000</v>
      </c>
      <c r="H66" t="s">
        <v>42</v>
      </c>
      <c r="I66" t="s">
        <v>295</v>
      </c>
      <c r="J66" t="s">
        <v>296</v>
      </c>
      <c r="K66" t="s">
        <v>31</v>
      </c>
      <c r="L66">
        <v>140302</v>
      </c>
      <c r="M66" t="s">
        <v>30</v>
      </c>
      <c r="N66" t="s">
        <v>32</v>
      </c>
      <c r="O66" s="23">
        <v>670000000</v>
      </c>
      <c r="P66" t="s">
        <v>30</v>
      </c>
      <c r="Q66" t="s">
        <v>30</v>
      </c>
      <c r="R66" t="s">
        <v>30</v>
      </c>
      <c r="S66" t="s">
        <v>297</v>
      </c>
      <c r="T66">
        <v>0</v>
      </c>
      <c r="U66" t="s">
        <v>30</v>
      </c>
      <c r="V66" t="s">
        <v>34</v>
      </c>
    </row>
    <row r="67" spans="1:22" x14ac:dyDescent="0.25">
      <c r="A67" t="s">
        <v>22</v>
      </c>
      <c r="B67" t="s">
        <v>23</v>
      </c>
      <c r="C67" t="s">
        <v>24</v>
      </c>
      <c r="D67" t="s">
        <v>25</v>
      </c>
      <c r="E67" t="s">
        <v>298</v>
      </c>
      <c r="F67" s="23">
        <v>1155000000</v>
      </c>
      <c r="G67" s="23">
        <v>105000000</v>
      </c>
      <c r="H67" t="s">
        <v>42</v>
      </c>
      <c r="I67" t="s">
        <v>295</v>
      </c>
      <c r="J67" t="s">
        <v>296</v>
      </c>
      <c r="K67" t="s">
        <v>31</v>
      </c>
      <c r="L67">
        <v>140302</v>
      </c>
      <c r="M67" t="s">
        <v>30</v>
      </c>
      <c r="N67" t="s">
        <v>32</v>
      </c>
      <c r="O67" s="23">
        <v>1050000000</v>
      </c>
      <c r="P67" t="s">
        <v>30</v>
      </c>
      <c r="Q67" t="s">
        <v>30</v>
      </c>
      <c r="R67" t="s">
        <v>30</v>
      </c>
      <c r="S67" t="s">
        <v>297</v>
      </c>
      <c r="T67">
        <v>0</v>
      </c>
      <c r="U67" t="s">
        <v>30</v>
      </c>
      <c r="V67" t="s">
        <v>34</v>
      </c>
    </row>
    <row r="68" spans="1:22" x14ac:dyDescent="0.25">
      <c r="A68" t="s">
        <v>22</v>
      </c>
      <c r="B68" t="s">
        <v>23</v>
      </c>
      <c r="C68" t="s">
        <v>24</v>
      </c>
      <c r="D68" t="s">
        <v>25</v>
      </c>
      <c r="E68" t="s">
        <v>290</v>
      </c>
      <c r="F68" s="23">
        <v>4290000000</v>
      </c>
      <c r="G68" s="23">
        <v>390000000</v>
      </c>
      <c r="H68" t="s">
        <v>27</v>
      </c>
      <c r="I68" t="s">
        <v>291</v>
      </c>
      <c r="J68" t="s">
        <v>292</v>
      </c>
      <c r="K68" t="s">
        <v>31</v>
      </c>
      <c r="L68">
        <v>140302</v>
      </c>
      <c r="M68" t="s">
        <v>30</v>
      </c>
      <c r="N68" t="s">
        <v>32</v>
      </c>
      <c r="O68" s="23">
        <v>3900000000</v>
      </c>
      <c r="P68" t="s">
        <v>30</v>
      </c>
      <c r="Q68" t="s">
        <v>30</v>
      </c>
      <c r="R68" t="s">
        <v>30</v>
      </c>
      <c r="S68" t="s">
        <v>293</v>
      </c>
      <c r="T68">
        <v>0</v>
      </c>
      <c r="U68" t="s">
        <v>30</v>
      </c>
      <c r="V68" t="s">
        <v>34</v>
      </c>
    </row>
    <row r="69" spans="1:22" x14ac:dyDescent="0.25">
      <c r="A69" t="s">
        <v>22</v>
      </c>
      <c r="B69" t="s">
        <v>23</v>
      </c>
      <c r="C69" t="s">
        <v>24</v>
      </c>
      <c r="D69" t="s">
        <v>25</v>
      </c>
      <c r="E69" t="s">
        <v>299</v>
      </c>
      <c r="F69" s="23">
        <v>374000000</v>
      </c>
      <c r="G69" s="23">
        <v>34000000</v>
      </c>
      <c r="H69" t="s">
        <v>36</v>
      </c>
      <c r="I69" t="s">
        <v>300</v>
      </c>
      <c r="J69" t="s">
        <v>301</v>
      </c>
      <c r="K69" t="s">
        <v>31</v>
      </c>
      <c r="L69">
        <v>140302</v>
      </c>
      <c r="M69" t="s">
        <v>30</v>
      </c>
      <c r="N69" t="s">
        <v>32</v>
      </c>
      <c r="O69" s="23">
        <v>340000000</v>
      </c>
      <c r="P69" t="s">
        <v>302</v>
      </c>
      <c r="Q69" t="s">
        <v>30</v>
      </c>
      <c r="R69" t="s">
        <v>30</v>
      </c>
      <c r="S69" t="s">
        <v>297</v>
      </c>
      <c r="T69">
        <v>0</v>
      </c>
      <c r="U69" t="s">
        <v>30</v>
      </c>
      <c r="V69" t="s">
        <v>42</v>
      </c>
    </row>
    <row r="70" spans="1:22" x14ac:dyDescent="0.25">
      <c r="A70" t="s">
        <v>22</v>
      </c>
      <c r="B70" t="s">
        <v>23</v>
      </c>
      <c r="C70" t="s">
        <v>24</v>
      </c>
      <c r="D70" t="s">
        <v>25</v>
      </c>
      <c r="E70" t="s">
        <v>303</v>
      </c>
      <c r="F70" s="23">
        <v>983400000</v>
      </c>
      <c r="G70" s="23">
        <v>89400000</v>
      </c>
      <c r="H70" t="s">
        <v>36</v>
      </c>
      <c r="I70" t="s">
        <v>304</v>
      </c>
      <c r="J70" t="s">
        <v>301</v>
      </c>
      <c r="K70" t="s">
        <v>31</v>
      </c>
      <c r="L70">
        <v>140302</v>
      </c>
      <c r="M70" t="s">
        <v>30</v>
      </c>
      <c r="N70" t="s">
        <v>32</v>
      </c>
      <c r="O70" s="23">
        <v>894000000</v>
      </c>
      <c r="P70" t="s">
        <v>305</v>
      </c>
      <c r="Q70" t="s">
        <v>30</v>
      </c>
      <c r="R70" t="s">
        <v>30</v>
      </c>
      <c r="S70" t="s">
        <v>306</v>
      </c>
      <c r="T70">
        <v>0</v>
      </c>
      <c r="U70" t="s">
        <v>30</v>
      </c>
      <c r="V70" t="s">
        <v>63</v>
      </c>
    </row>
    <row r="71" spans="1:22" x14ac:dyDescent="0.25">
      <c r="A71" t="s">
        <v>22</v>
      </c>
      <c r="B71" t="s">
        <v>23</v>
      </c>
      <c r="C71" t="s">
        <v>24</v>
      </c>
      <c r="D71" t="s">
        <v>25</v>
      </c>
      <c r="E71" t="s">
        <v>315</v>
      </c>
      <c r="F71" s="23">
        <v>3195874288</v>
      </c>
      <c r="G71" s="23">
        <v>290534026</v>
      </c>
      <c r="H71" t="s">
        <v>27</v>
      </c>
      <c r="I71" t="s">
        <v>316</v>
      </c>
      <c r="J71" t="s">
        <v>317</v>
      </c>
      <c r="K71" t="s">
        <v>31</v>
      </c>
      <c r="L71">
        <v>140302</v>
      </c>
      <c r="M71" t="s">
        <v>30</v>
      </c>
      <c r="N71" t="s">
        <v>32</v>
      </c>
      <c r="O71" s="23">
        <v>2905340262</v>
      </c>
      <c r="P71" t="s">
        <v>30</v>
      </c>
      <c r="Q71" t="s">
        <v>30</v>
      </c>
      <c r="R71" t="s">
        <v>30</v>
      </c>
      <c r="S71" t="s">
        <v>318</v>
      </c>
      <c r="T71">
        <v>0</v>
      </c>
      <c r="U71" t="s">
        <v>30</v>
      </c>
      <c r="V71" t="s">
        <v>34</v>
      </c>
    </row>
    <row r="72" spans="1:22" x14ac:dyDescent="0.25">
      <c r="A72" t="s">
        <v>22</v>
      </c>
      <c r="B72" t="s">
        <v>23</v>
      </c>
      <c r="C72" t="s">
        <v>24</v>
      </c>
      <c r="D72" t="s">
        <v>25</v>
      </c>
      <c r="E72" t="s">
        <v>319</v>
      </c>
      <c r="F72" s="23">
        <v>2096941620</v>
      </c>
      <c r="G72" s="23">
        <v>190631056</v>
      </c>
      <c r="H72" t="s">
        <v>27</v>
      </c>
      <c r="I72" t="s">
        <v>316</v>
      </c>
      <c r="J72" t="s">
        <v>317</v>
      </c>
      <c r="K72" t="s">
        <v>31</v>
      </c>
      <c r="L72">
        <v>140302</v>
      </c>
      <c r="M72" t="s">
        <v>30</v>
      </c>
      <c r="N72" t="s">
        <v>32</v>
      </c>
      <c r="O72" s="23">
        <v>1906310564</v>
      </c>
      <c r="P72" t="s">
        <v>30</v>
      </c>
      <c r="Q72" t="s">
        <v>30</v>
      </c>
      <c r="R72" t="s">
        <v>30</v>
      </c>
      <c r="S72" t="s">
        <v>320</v>
      </c>
      <c r="T72">
        <v>0</v>
      </c>
      <c r="U72" t="s">
        <v>30</v>
      </c>
      <c r="V72" t="s">
        <v>34</v>
      </c>
    </row>
    <row r="73" spans="1:22" x14ac:dyDescent="0.25">
      <c r="A73" t="s">
        <v>22</v>
      </c>
      <c r="B73" t="s">
        <v>23</v>
      </c>
      <c r="C73" t="s">
        <v>24</v>
      </c>
      <c r="D73" t="s">
        <v>25</v>
      </c>
      <c r="E73" t="s">
        <v>321</v>
      </c>
      <c r="F73" s="23">
        <v>2346223000</v>
      </c>
      <c r="G73" s="23">
        <v>213293000</v>
      </c>
      <c r="H73" t="s">
        <v>42</v>
      </c>
      <c r="I73" t="s">
        <v>322</v>
      </c>
      <c r="J73" t="s">
        <v>323</v>
      </c>
      <c r="K73" t="s">
        <v>31</v>
      </c>
      <c r="L73">
        <v>140302</v>
      </c>
      <c r="M73" t="s">
        <v>30</v>
      </c>
      <c r="N73" t="s">
        <v>32</v>
      </c>
      <c r="O73" s="23">
        <v>2132930000</v>
      </c>
      <c r="P73" t="s">
        <v>30</v>
      </c>
      <c r="Q73" t="s">
        <v>30</v>
      </c>
      <c r="R73" t="s">
        <v>30</v>
      </c>
      <c r="S73" t="s">
        <v>297</v>
      </c>
      <c r="T73">
        <v>0</v>
      </c>
      <c r="U73" t="s">
        <v>30</v>
      </c>
      <c r="V73" t="s">
        <v>34</v>
      </c>
    </row>
    <row r="74" spans="1:22" x14ac:dyDescent="0.25">
      <c r="A74" t="s">
        <v>22</v>
      </c>
      <c r="B74" t="s">
        <v>23</v>
      </c>
      <c r="C74" t="s">
        <v>24</v>
      </c>
      <c r="D74" t="s">
        <v>25</v>
      </c>
      <c r="E74" t="s">
        <v>324</v>
      </c>
      <c r="F74" s="23">
        <v>2448875000</v>
      </c>
      <c r="G74" s="23">
        <v>222625000</v>
      </c>
      <c r="H74" t="s">
        <v>42</v>
      </c>
      <c r="I74" t="s">
        <v>322</v>
      </c>
      <c r="J74" t="s">
        <v>323</v>
      </c>
      <c r="K74" t="s">
        <v>31</v>
      </c>
      <c r="L74">
        <v>140302</v>
      </c>
      <c r="M74" t="s">
        <v>30</v>
      </c>
      <c r="N74" t="s">
        <v>32</v>
      </c>
      <c r="O74" s="23">
        <v>2226250000</v>
      </c>
      <c r="P74" t="s">
        <v>30</v>
      </c>
      <c r="Q74" t="s">
        <v>30</v>
      </c>
      <c r="R74" t="s">
        <v>30</v>
      </c>
      <c r="S74" t="s">
        <v>297</v>
      </c>
      <c r="T74">
        <v>0</v>
      </c>
      <c r="U74" t="s">
        <v>30</v>
      </c>
      <c r="V74" t="s">
        <v>34</v>
      </c>
    </row>
    <row r="75" spans="1:22" x14ac:dyDescent="0.25">
      <c r="A75" t="s">
        <v>22</v>
      </c>
      <c r="B75" t="s">
        <v>23</v>
      </c>
      <c r="C75" t="s">
        <v>24</v>
      </c>
      <c r="D75" t="s">
        <v>25</v>
      </c>
      <c r="E75" t="s">
        <v>307</v>
      </c>
      <c r="F75" s="23">
        <v>2275849871</v>
      </c>
      <c r="G75" s="23">
        <v>206895442</v>
      </c>
      <c r="H75" t="s">
        <v>27</v>
      </c>
      <c r="I75" t="s">
        <v>308</v>
      </c>
      <c r="J75" t="s">
        <v>309</v>
      </c>
      <c r="K75" t="s">
        <v>31</v>
      </c>
      <c r="L75">
        <v>140302</v>
      </c>
      <c r="M75" t="s">
        <v>30</v>
      </c>
      <c r="N75" t="s">
        <v>32</v>
      </c>
      <c r="O75" s="23">
        <v>2068954429</v>
      </c>
      <c r="P75" t="s">
        <v>30</v>
      </c>
      <c r="Q75" t="s">
        <v>30</v>
      </c>
      <c r="R75" t="s">
        <v>30</v>
      </c>
      <c r="S75" t="s">
        <v>310</v>
      </c>
      <c r="T75">
        <v>0</v>
      </c>
      <c r="U75" t="s">
        <v>30</v>
      </c>
      <c r="V75" t="s">
        <v>34</v>
      </c>
    </row>
    <row r="76" spans="1:22" x14ac:dyDescent="0.25">
      <c r="A76" t="s">
        <v>22</v>
      </c>
      <c r="B76" t="s">
        <v>23</v>
      </c>
      <c r="C76" t="s">
        <v>24</v>
      </c>
      <c r="D76" t="s">
        <v>25</v>
      </c>
      <c r="E76" t="s">
        <v>311</v>
      </c>
      <c r="F76" s="23">
        <v>3500200000</v>
      </c>
      <c r="G76" s="23">
        <v>318200000</v>
      </c>
      <c r="H76" t="s">
        <v>27</v>
      </c>
      <c r="I76" t="s">
        <v>312</v>
      </c>
      <c r="J76" t="s">
        <v>313</v>
      </c>
      <c r="K76" t="s">
        <v>31</v>
      </c>
      <c r="L76">
        <v>140302</v>
      </c>
      <c r="M76" t="s">
        <v>30</v>
      </c>
      <c r="N76" t="s">
        <v>32</v>
      </c>
      <c r="O76" s="23">
        <v>3182000000</v>
      </c>
      <c r="P76" t="s">
        <v>30</v>
      </c>
      <c r="Q76" t="s">
        <v>30</v>
      </c>
      <c r="R76" t="s">
        <v>30</v>
      </c>
      <c r="S76" t="s">
        <v>314</v>
      </c>
      <c r="T76">
        <v>0</v>
      </c>
      <c r="U76" t="s">
        <v>30</v>
      </c>
      <c r="V76" t="s">
        <v>34</v>
      </c>
    </row>
    <row r="77" spans="1:22" x14ac:dyDescent="0.25">
      <c r="A77" t="s">
        <v>22</v>
      </c>
      <c r="B77" t="s">
        <v>23</v>
      </c>
      <c r="C77" t="s">
        <v>24</v>
      </c>
      <c r="D77" t="s">
        <v>25</v>
      </c>
      <c r="E77" t="s">
        <v>329</v>
      </c>
      <c r="F77" s="23">
        <v>484000000</v>
      </c>
      <c r="G77" s="23">
        <v>44000000</v>
      </c>
      <c r="H77" t="s">
        <v>27</v>
      </c>
      <c r="I77" t="s">
        <v>330</v>
      </c>
      <c r="J77" t="s">
        <v>331</v>
      </c>
      <c r="K77" t="s">
        <v>31</v>
      </c>
      <c r="L77">
        <v>140302</v>
      </c>
      <c r="M77" t="s">
        <v>30</v>
      </c>
      <c r="N77" t="s">
        <v>32</v>
      </c>
      <c r="O77" s="23">
        <v>440000000</v>
      </c>
      <c r="P77" t="s">
        <v>30</v>
      </c>
      <c r="Q77" t="s">
        <v>30</v>
      </c>
      <c r="R77" t="s">
        <v>30</v>
      </c>
      <c r="S77" t="s">
        <v>332</v>
      </c>
      <c r="T77">
        <v>0</v>
      </c>
      <c r="U77" t="s">
        <v>30</v>
      </c>
      <c r="V77" t="s">
        <v>34</v>
      </c>
    </row>
    <row r="78" spans="1:22" hidden="1" x14ac:dyDescent="0.25">
      <c r="A78" t="s">
        <v>22</v>
      </c>
      <c r="B78" t="s">
        <v>23</v>
      </c>
      <c r="C78" t="s">
        <v>24</v>
      </c>
      <c r="D78" t="s">
        <v>25</v>
      </c>
      <c r="E78" t="s">
        <v>333</v>
      </c>
      <c r="F78" s="23">
        <v>797500000</v>
      </c>
      <c r="G78" s="23">
        <v>72500000</v>
      </c>
      <c r="H78" t="s">
        <v>36</v>
      </c>
      <c r="I78" t="s">
        <v>330</v>
      </c>
      <c r="J78" t="s">
        <v>331</v>
      </c>
      <c r="K78" t="s">
        <v>31</v>
      </c>
      <c r="L78">
        <v>140302</v>
      </c>
      <c r="M78" t="s">
        <v>30</v>
      </c>
      <c r="N78" t="s">
        <v>32</v>
      </c>
      <c r="O78" s="23">
        <v>725000000</v>
      </c>
      <c r="P78" t="s">
        <v>334</v>
      </c>
      <c r="Q78" t="s">
        <v>30</v>
      </c>
      <c r="R78" t="s">
        <v>30</v>
      </c>
      <c r="S78" t="s">
        <v>30</v>
      </c>
      <c r="T78">
        <v>0</v>
      </c>
      <c r="U78" t="s">
        <v>30</v>
      </c>
      <c r="V78" t="s">
        <v>34</v>
      </c>
    </row>
    <row r="79" spans="1:22" x14ac:dyDescent="0.25">
      <c r="A79" t="s">
        <v>22</v>
      </c>
      <c r="B79" t="s">
        <v>23</v>
      </c>
      <c r="C79" t="s">
        <v>24</v>
      </c>
      <c r="D79" t="s">
        <v>25</v>
      </c>
      <c r="E79" t="s">
        <v>335</v>
      </c>
      <c r="F79" s="23">
        <v>1393700000</v>
      </c>
      <c r="G79" s="23">
        <v>126700000</v>
      </c>
      <c r="H79" t="s">
        <v>27</v>
      </c>
      <c r="I79" t="s">
        <v>330</v>
      </c>
      <c r="J79" t="s">
        <v>331</v>
      </c>
      <c r="K79" t="s">
        <v>31</v>
      </c>
      <c r="L79">
        <v>140302</v>
      </c>
      <c r="M79" t="s">
        <v>30</v>
      </c>
      <c r="N79" t="s">
        <v>32</v>
      </c>
      <c r="O79" s="23">
        <v>1267000000</v>
      </c>
      <c r="P79" t="s">
        <v>30</v>
      </c>
      <c r="Q79" t="s">
        <v>30</v>
      </c>
      <c r="R79" t="s">
        <v>30</v>
      </c>
      <c r="S79" t="s">
        <v>336</v>
      </c>
      <c r="T79">
        <v>0</v>
      </c>
      <c r="U79" t="s">
        <v>30</v>
      </c>
      <c r="V79" t="s">
        <v>34</v>
      </c>
    </row>
    <row r="80" spans="1:22" hidden="1" x14ac:dyDescent="0.25">
      <c r="A80" t="s">
        <v>22</v>
      </c>
      <c r="B80" t="s">
        <v>23</v>
      </c>
      <c r="C80" t="s">
        <v>135</v>
      </c>
      <c r="D80" t="s">
        <v>25</v>
      </c>
      <c r="E80" t="s">
        <v>425</v>
      </c>
      <c r="F80" s="23">
        <v>0</v>
      </c>
      <c r="G80" s="23">
        <v>0</v>
      </c>
      <c r="H80" t="s">
        <v>137</v>
      </c>
      <c r="I80" t="s">
        <v>334</v>
      </c>
      <c r="J80" t="s">
        <v>426</v>
      </c>
      <c r="K80" t="s">
        <v>30</v>
      </c>
      <c r="L80">
        <v>140302</v>
      </c>
      <c r="M80" t="s">
        <v>30</v>
      </c>
      <c r="N80" t="s">
        <v>32</v>
      </c>
      <c r="O80" s="23">
        <v>0</v>
      </c>
      <c r="P80" t="s">
        <v>30</v>
      </c>
      <c r="Q80" t="s">
        <v>30</v>
      </c>
      <c r="R80" t="s">
        <v>333</v>
      </c>
      <c r="S80" t="s">
        <v>30</v>
      </c>
      <c r="T80">
        <v>0</v>
      </c>
      <c r="U80" t="s">
        <v>30</v>
      </c>
      <c r="V80" t="s">
        <v>30</v>
      </c>
    </row>
    <row r="81" spans="1:22" x14ac:dyDescent="0.25">
      <c r="A81" t="s">
        <v>22</v>
      </c>
      <c r="B81" t="s">
        <v>23</v>
      </c>
      <c r="C81" t="s">
        <v>24</v>
      </c>
      <c r="D81" t="s">
        <v>25</v>
      </c>
      <c r="E81" t="s">
        <v>325</v>
      </c>
      <c r="F81" s="23">
        <v>1089000000</v>
      </c>
      <c r="G81" s="23">
        <v>99000000</v>
      </c>
      <c r="H81" t="s">
        <v>27</v>
      </c>
      <c r="I81" t="s">
        <v>326</v>
      </c>
      <c r="J81" t="s">
        <v>327</v>
      </c>
      <c r="K81" t="s">
        <v>31</v>
      </c>
      <c r="L81">
        <v>140302</v>
      </c>
      <c r="M81" t="s">
        <v>30</v>
      </c>
      <c r="N81" t="s">
        <v>32</v>
      </c>
      <c r="O81" s="23">
        <v>990000000</v>
      </c>
      <c r="P81" t="s">
        <v>30</v>
      </c>
      <c r="Q81" t="s">
        <v>30</v>
      </c>
      <c r="R81" t="s">
        <v>30</v>
      </c>
      <c r="S81" t="s">
        <v>328</v>
      </c>
      <c r="T81">
        <v>0</v>
      </c>
      <c r="U81" t="s">
        <v>30</v>
      </c>
      <c r="V81" t="s">
        <v>34</v>
      </c>
    </row>
    <row r="82" spans="1:22" hidden="1" x14ac:dyDescent="0.25">
      <c r="A82" t="s">
        <v>22</v>
      </c>
      <c r="B82" t="s">
        <v>23</v>
      </c>
      <c r="C82" t="s">
        <v>24</v>
      </c>
      <c r="D82" t="s">
        <v>25</v>
      </c>
      <c r="E82" t="s">
        <v>340</v>
      </c>
      <c r="F82" s="23">
        <v>506000000</v>
      </c>
      <c r="G82" s="23">
        <v>46000000</v>
      </c>
      <c r="H82" t="s">
        <v>36</v>
      </c>
      <c r="I82" t="s">
        <v>421</v>
      </c>
      <c r="J82" t="s">
        <v>422</v>
      </c>
      <c r="K82" t="s">
        <v>31</v>
      </c>
      <c r="L82">
        <v>140302</v>
      </c>
      <c r="M82" t="s">
        <v>30</v>
      </c>
      <c r="N82" t="s">
        <v>32</v>
      </c>
      <c r="O82" s="23">
        <v>460000000</v>
      </c>
      <c r="P82" t="s">
        <v>338</v>
      </c>
      <c r="Q82" t="s">
        <v>30</v>
      </c>
      <c r="R82" t="s">
        <v>30</v>
      </c>
      <c r="S82" t="s">
        <v>30</v>
      </c>
      <c r="T82">
        <v>0</v>
      </c>
      <c r="U82" t="s">
        <v>30</v>
      </c>
      <c r="V82" t="s">
        <v>34</v>
      </c>
    </row>
    <row r="83" spans="1:22" hidden="1" x14ac:dyDescent="0.25">
      <c r="A83" t="s">
        <v>22</v>
      </c>
      <c r="B83" t="s">
        <v>23</v>
      </c>
      <c r="C83" t="s">
        <v>135</v>
      </c>
      <c r="D83" t="s">
        <v>25</v>
      </c>
      <c r="E83" t="s">
        <v>337</v>
      </c>
      <c r="F83" s="23">
        <v>0</v>
      </c>
      <c r="G83" s="23">
        <v>0</v>
      </c>
      <c r="H83" t="s">
        <v>137</v>
      </c>
      <c r="I83" t="s">
        <v>338</v>
      </c>
      <c r="J83" t="s">
        <v>339</v>
      </c>
      <c r="K83" t="s">
        <v>30</v>
      </c>
      <c r="L83">
        <v>140302</v>
      </c>
      <c r="M83" t="s">
        <v>30</v>
      </c>
      <c r="N83" t="s">
        <v>32</v>
      </c>
      <c r="O83" s="23">
        <v>0</v>
      </c>
      <c r="P83" t="s">
        <v>30</v>
      </c>
      <c r="Q83" t="s">
        <v>30</v>
      </c>
      <c r="R83" t="s">
        <v>340</v>
      </c>
      <c r="S83" t="s">
        <v>30</v>
      </c>
      <c r="T83">
        <v>0</v>
      </c>
      <c r="U83" t="s">
        <v>30</v>
      </c>
      <c r="V83" t="s">
        <v>30</v>
      </c>
    </row>
    <row r="84" spans="1:22" x14ac:dyDescent="0.25">
      <c r="A84" t="s">
        <v>22</v>
      </c>
      <c r="B84" t="s">
        <v>23</v>
      </c>
      <c r="C84" t="s">
        <v>24</v>
      </c>
      <c r="D84" t="s">
        <v>25</v>
      </c>
      <c r="E84" t="s">
        <v>423</v>
      </c>
      <c r="F84" s="23">
        <v>547028248</v>
      </c>
      <c r="G84" s="23">
        <v>49729840</v>
      </c>
      <c r="H84" t="s">
        <v>42</v>
      </c>
      <c r="I84" t="s">
        <v>424</v>
      </c>
      <c r="J84" t="s">
        <v>422</v>
      </c>
      <c r="K84" t="s">
        <v>31</v>
      </c>
      <c r="L84">
        <v>140302</v>
      </c>
      <c r="M84" t="s">
        <v>30</v>
      </c>
      <c r="N84" t="s">
        <v>32</v>
      </c>
      <c r="O84" s="23">
        <v>497298408</v>
      </c>
      <c r="P84" t="s">
        <v>30</v>
      </c>
      <c r="Q84" t="s">
        <v>30</v>
      </c>
      <c r="R84" t="s">
        <v>30</v>
      </c>
      <c r="S84" t="s">
        <v>418</v>
      </c>
      <c r="T84">
        <v>0</v>
      </c>
      <c r="U84" t="s">
        <v>30</v>
      </c>
      <c r="V84" t="s">
        <v>34</v>
      </c>
    </row>
    <row r="85" spans="1:22" x14ac:dyDescent="0.25">
      <c r="A85" t="s">
        <v>22</v>
      </c>
      <c r="B85" t="s">
        <v>23</v>
      </c>
      <c r="C85" t="s">
        <v>24</v>
      </c>
      <c r="D85" t="s">
        <v>25</v>
      </c>
      <c r="E85" t="s">
        <v>415</v>
      </c>
      <c r="F85" s="23">
        <v>1788754666</v>
      </c>
      <c r="G85" s="23">
        <v>162614060</v>
      </c>
      <c r="H85" t="s">
        <v>36</v>
      </c>
      <c r="I85" t="s">
        <v>416</v>
      </c>
      <c r="J85" t="s">
        <v>417</v>
      </c>
      <c r="K85" t="s">
        <v>31</v>
      </c>
      <c r="L85">
        <v>140302</v>
      </c>
      <c r="M85" t="s">
        <v>91</v>
      </c>
      <c r="N85" t="s">
        <v>32</v>
      </c>
      <c r="O85" s="23">
        <v>1626140606</v>
      </c>
      <c r="P85" t="s">
        <v>406</v>
      </c>
      <c r="Q85" t="s">
        <v>30</v>
      </c>
      <c r="R85" t="s">
        <v>30</v>
      </c>
      <c r="S85" t="s">
        <v>418</v>
      </c>
      <c r="T85">
        <v>0</v>
      </c>
      <c r="U85" t="s">
        <v>30</v>
      </c>
      <c r="V85" t="s">
        <v>42</v>
      </c>
    </row>
    <row r="86" spans="1:22" x14ac:dyDescent="0.25">
      <c r="A86" t="s">
        <v>22</v>
      </c>
      <c r="B86" t="s">
        <v>23</v>
      </c>
      <c r="C86" t="s">
        <v>24</v>
      </c>
      <c r="D86" t="s">
        <v>25</v>
      </c>
      <c r="E86" t="s">
        <v>411</v>
      </c>
      <c r="F86" s="23">
        <v>440000000</v>
      </c>
      <c r="G86" s="23">
        <v>40000000</v>
      </c>
      <c r="H86" t="s">
        <v>27</v>
      </c>
      <c r="I86" t="s">
        <v>412</v>
      </c>
      <c r="J86" t="s">
        <v>413</v>
      </c>
      <c r="K86" t="s">
        <v>31</v>
      </c>
      <c r="L86">
        <v>140302</v>
      </c>
      <c r="M86" t="s">
        <v>30</v>
      </c>
      <c r="N86" t="s">
        <v>32</v>
      </c>
      <c r="O86" s="23">
        <v>400000000</v>
      </c>
      <c r="P86" t="s">
        <v>30</v>
      </c>
      <c r="Q86" t="s">
        <v>30</v>
      </c>
      <c r="R86" t="s">
        <v>30</v>
      </c>
      <c r="S86" t="s">
        <v>414</v>
      </c>
      <c r="T86">
        <v>0</v>
      </c>
      <c r="U86" t="s">
        <v>30</v>
      </c>
      <c r="V86" t="s">
        <v>34</v>
      </c>
    </row>
    <row r="87" spans="1:22" x14ac:dyDescent="0.25">
      <c r="A87" t="s">
        <v>22</v>
      </c>
      <c r="B87" t="s">
        <v>23</v>
      </c>
      <c r="C87" t="s">
        <v>24</v>
      </c>
      <c r="D87" t="s">
        <v>25</v>
      </c>
      <c r="E87" t="s">
        <v>419</v>
      </c>
      <c r="F87" s="23">
        <v>1017500000</v>
      </c>
      <c r="G87" s="23">
        <v>92500000</v>
      </c>
      <c r="H87" t="s">
        <v>27</v>
      </c>
      <c r="I87" t="s">
        <v>412</v>
      </c>
      <c r="J87" t="s">
        <v>417</v>
      </c>
      <c r="K87" t="s">
        <v>31</v>
      </c>
      <c r="L87">
        <v>140302</v>
      </c>
      <c r="M87" t="s">
        <v>91</v>
      </c>
      <c r="N87" t="s">
        <v>32</v>
      </c>
      <c r="O87" s="23">
        <v>925000000</v>
      </c>
      <c r="P87" t="s">
        <v>30</v>
      </c>
      <c r="Q87" t="s">
        <v>30</v>
      </c>
      <c r="R87" t="s">
        <v>30</v>
      </c>
      <c r="S87" t="s">
        <v>420</v>
      </c>
      <c r="T87">
        <v>0</v>
      </c>
      <c r="U87" t="s">
        <v>30</v>
      </c>
      <c r="V87" t="s">
        <v>34</v>
      </c>
    </row>
    <row r="88" spans="1:22" x14ac:dyDescent="0.25">
      <c r="A88" t="s">
        <v>22</v>
      </c>
      <c r="B88" t="s">
        <v>23</v>
      </c>
      <c r="C88" t="s">
        <v>24</v>
      </c>
      <c r="D88" t="s">
        <v>25</v>
      </c>
      <c r="E88" t="s">
        <v>403</v>
      </c>
      <c r="F88" s="23">
        <v>1980000000</v>
      </c>
      <c r="G88" s="23">
        <v>180000000</v>
      </c>
      <c r="H88" t="s">
        <v>36</v>
      </c>
      <c r="I88" t="s">
        <v>404</v>
      </c>
      <c r="J88" t="s">
        <v>405</v>
      </c>
      <c r="K88" t="s">
        <v>31</v>
      </c>
      <c r="L88">
        <v>140302</v>
      </c>
      <c r="M88" t="s">
        <v>91</v>
      </c>
      <c r="N88" t="s">
        <v>32</v>
      </c>
      <c r="O88" s="23">
        <v>1800000000</v>
      </c>
      <c r="P88" t="s">
        <v>406</v>
      </c>
      <c r="Q88" t="s">
        <v>30</v>
      </c>
      <c r="R88" t="s">
        <v>30</v>
      </c>
      <c r="S88" t="s">
        <v>407</v>
      </c>
      <c r="T88">
        <v>0</v>
      </c>
      <c r="U88" t="s">
        <v>30</v>
      </c>
      <c r="V88" t="s">
        <v>27</v>
      </c>
    </row>
    <row r="89" spans="1:22" x14ac:dyDescent="0.25">
      <c r="A89" t="s">
        <v>22</v>
      </c>
      <c r="B89" t="s">
        <v>23</v>
      </c>
      <c r="C89" t="s">
        <v>24</v>
      </c>
      <c r="D89" t="s">
        <v>25</v>
      </c>
      <c r="E89" t="s">
        <v>408</v>
      </c>
      <c r="F89" s="23">
        <v>2557500000</v>
      </c>
      <c r="G89" s="23">
        <v>232500000</v>
      </c>
      <c r="H89" t="s">
        <v>36</v>
      </c>
      <c r="I89" t="s">
        <v>404</v>
      </c>
      <c r="J89" t="s">
        <v>409</v>
      </c>
      <c r="K89" t="s">
        <v>31</v>
      </c>
      <c r="L89">
        <v>140302</v>
      </c>
      <c r="M89" t="s">
        <v>91</v>
      </c>
      <c r="N89" t="s">
        <v>32</v>
      </c>
      <c r="O89" s="23">
        <v>2325000000</v>
      </c>
      <c r="P89" t="s">
        <v>406</v>
      </c>
      <c r="Q89" t="s">
        <v>30</v>
      </c>
      <c r="R89" t="s">
        <v>30</v>
      </c>
      <c r="S89" t="s">
        <v>410</v>
      </c>
      <c r="T89">
        <v>0</v>
      </c>
      <c r="U89" t="s">
        <v>30</v>
      </c>
      <c r="V89" t="s">
        <v>27</v>
      </c>
    </row>
    <row r="90" spans="1:22" x14ac:dyDescent="0.25">
      <c r="A90" t="s">
        <v>22</v>
      </c>
      <c r="B90" t="s">
        <v>23</v>
      </c>
      <c r="C90" t="s">
        <v>24</v>
      </c>
      <c r="D90" t="s">
        <v>25</v>
      </c>
      <c r="E90" t="s">
        <v>244</v>
      </c>
      <c r="F90" s="23">
        <v>1776500000</v>
      </c>
      <c r="G90" s="23">
        <v>161500000</v>
      </c>
      <c r="H90" t="s">
        <v>36</v>
      </c>
      <c r="I90" t="s">
        <v>404</v>
      </c>
      <c r="J90" t="s">
        <v>440</v>
      </c>
      <c r="K90" t="s">
        <v>31</v>
      </c>
      <c r="L90">
        <v>140302</v>
      </c>
      <c r="M90" t="s">
        <v>91</v>
      </c>
      <c r="N90" t="s">
        <v>32</v>
      </c>
      <c r="O90" s="23">
        <v>1615000000</v>
      </c>
      <c r="P90" t="s">
        <v>441</v>
      </c>
      <c r="Q90" t="s">
        <v>30</v>
      </c>
      <c r="R90" t="s">
        <v>30</v>
      </c>
      <c r="S90" t="s">
        <v>442</v>
      </c>
      <c r="T90">
        <v>0</v>
      </c>
      <c r="U90" t="s">
        <v>30</v>
      </c>
      <c r="V90" t="s">
        <v>63</v>
      </c>
    </row>
    <row r="91" spans="1:22" x14ac:dyDescent="0.25">
      <c r="A91" t="s">
        <v>22</v>
      </c>
      <c r="B91" t="s">
        <v>23</v>
      </c>
      <c r="C91" t="s">
        <v>24</v>
      </c>
      <c r="D91" t="s">
        <v>25</v>
      </c>
      <c r="E91" t="s">
        <v>260</v>
      </c>
      <c r="F91" s="23">
        <v>693000000</v>
      </c>
      <c r="G91" s="23">
        <v>63000000</v>
      </c>
      <c r="H91" t="s">
        <v>63</v>
      </c>
      <c r="I91" t="s">
        <v>404</v>
      </c>
      <c r="J91" t="s">
        <v>440</v>
      </c>
      <c r="K91" t="s">
        <v>31</v>
      </c>
      <c r="L91">
        <v>140302</v>
      </c>
      <c r="M91" t="s">
        <v>91</v>
      </c>
      <c r="N91" t="s">
        <v>32</v>
      </c>
      <c r="O91" s="23">
        <v>630000000</v>
      </c>
      <c r="P91" t="s">
        <v>30</v>
      </c>
      <c r="Q91" t="s">
        <v>30</v>
      </c>
      <c r="R91" t="s">
        <v>30</v>
      </c>
      <c r="S91" t="s">
        <v>443</v>
      </c>
      <c r="T91">
        <v>0</v>
      </c>
      <c r="U91" t="s">
        <v>30</v>
      </c>
      <c r="V91" t="s">
        <v>34</v>
      </c>
    </row>
    <row r="92" spans="1:22" x14ac:dyDescent="0.25">
      <c r="A92" t="s">
        <v>22</v>
      </c>
      <c r="B92" t="s">
        <v>23</v>
      </c>
      <c r="C92" t="s">
        <v>24</v>
      </c>
      <c r="D92" t="s">
        <v>25</v>
      </c>
      <c r="E92" t="s">
        <v>267</v>
      </c>
      <c r="F92" s="23">
        <v>990000000</v>
      </c>
      <c r="G92" s="23">
        <v>90000000</v>
      </c>
      <c r="H92" t="s">
        <v>63</v>
      </c>
      <c r="I92" t="s">
        <v>404</v>
      </c>
      <c r="J92" t="s">
        <v>444</v>
      </c>
      <c r="K92" t="s">
        <v>31</v>
      </c>
      <c r="L92">
        <v>140302</v>
      </c>
      <c r="M92" t="s">
        <v>91</v>
      </c>
      <c r="N92" t="s">
        <v>32</v>
      </c>
      <c r="O92" s="23">
        <v>900000000</v>
      </c>
      <c r="P92" t="s">
        <v>30</v>
      </c>
      <c r="Q92" t="s">
        <v>30</v>
      </c>
      <c r="R92" t="s">
        <v>30</v>
      </c>
      <c r="S92" t="s">
        <v>443</v>
      </c>
      <c r="T92">
        <v>0</v>
      </c>
      <c r="U92" t="s">
        <v>30</v>
      </c>
      <c r="V92" t="s">
        <v>34</v>
      </c>
    </row>
    <row r="93" spans="1:22" x14ac:dyDescent="0.25">
      <c r="A93" t="s">
        <v>22</v>
      </c>
      <c r="B93" t="s">
        <v>23</v>
      </c>
      <c r="C93" t="s">
        <v>24</v>
      </c>
      <c r="D93" t="s">
        <v>25</v>
      </c>
      <c r="E93" t="s">
        <v>445</v>
      </c>
      <c r="F93" s="23">
        <v>1526985691</v>
      </c>
      <c r="G93" s="23">
        <v>138816881</v>
      </c>
      <c r="H93" t="s">
        <v>36</v>
      </c>
      <c r="I93" t="s">
        <v>404</v>
      </c>
      <c r="J93" t="s">
        <v>444</v>
      </c>
      <c r="K93" t="s">
        <v>31</v>
      </c>
      <c r="L93">
        <v>140302</v>
      </c>
      <c r="M93" t="s">
        <v>91</v>
      </c>
      <c r="N93" t="s">
        <v>32</v>
      </c>
      <c r="O93" s="23">
        <v>1388168810</v>
      </c>
      <c r="P93" t="s">
        <v>406</v>
      </c>
      <c r="Q93" t="s">
        <v>30</v>
      </c>
      <c r="R93" t="s">
        <v>30</v>
      </c>
      <c r="S93" t="s">
        <v>446</v>
      </c>
      <c r="T93">
        <v>0</v>
      </c>
      <c r="U93" t="s">
        <v>30</v>
      </c>
      <c r="V93" t="s">
        <v>27</v>
      </c>
    </row>
    <row r="94" spans="1:22" x14ac:dyDescent="0.25">
      <c r="A94" t="s">
        <v>22</v>
      </c>
      <c r="B94" t="s">
        <v>23</v>
      </c>
      <c r="C94" t="s">
        <v>24</v>
      </c>
      <c r="D94" t="s">
        <v>25</v>
      </c>
      <c r="E94" t="s">
        <v>270</v>
      </c>
      <c r="F94" s="23">
        <v>990000000</v>
      </c>
      <c r="G94" s="23">
        <v>90000000</v>
      </c>
      <c r="H94" t="s">
        <v>63</v>
      </c>
      <c r="I94" t="s">
        <v>404</v>
      </c>
      <c r="J94" t="s">
        <v>440</v>
      </c>
      <c r="K94" t="s">
        <v>31</v>
      </c>
      <c r="L94">
        <v>140302</v>
      </c>
      <c r="M94" t="s">
        <v>91</v>
      </c>
      <c r="N94" t="s">
        <v>32</v>
      </c>
      <c r="O94" s="23">
        <v>900000000</v>
      </c>
      <c r="P94" t="s">
        <v>30</v>
      </c>
      <c r="Q94" t="s">
        <v>30</v>
      </c>
      <c r="R94" t="s">
        <v>30</v>
      </c>
      <c r="S94" t="s">
        <v>443</v>
      </c>
      <c r="T94">
        <v>0</v>
      </c>
      <c r="U94" t="s">
        <v>30</v>
      </c>
      <c r="V94" t="s">
        <v>34</v>
      </c>
    </row>
    <row r="95" spans="1:22" x14ac:dyDescent="0.25">
      <c r="A95" t="s">
        <v>22</v>
      </c>
      <c r="B95" t="s">
        <v>23</v>
      </c>
      <c r="C95" t="s">
        <v>24</v>
      </c>
      <c r="D95" t="s">
        <v>25</v>
      </c>
      <c r="E95" t="s">
        <v>447</v>
      </c>
      <c r="F95" s="23">
        <v>4415113890</v>
      </c>
      <c r="G95" s="23">
        <v>401373990</v>
      </c>
      <c r="H95" t="s">
        <v>27</v>
      </c>
      <c r="I95" t="s">
        <v>404</v>
      </c>
      <c r="J95" t="s">
        <v>444</v>
      </c>
      <c r="K95" t="s">
        <v>31</v>
      </c>
      <c r="L95">
        <v>140302</v>
      </c>
      <c r="M95" t="s">
        <v>91</v>
      </c>
      <c r="N95" t="s">
        <v>32</v>
      </c>
      <c r="O95" s="23">
        <v>4013739900</v>
      </c>
      <c r="P95" t="s">
        <v>30</v>
      </c>
      <c r="Q95" t="s">
        <v>30</v>
      </c>
      <c r="R95" t="s">
        <v>30</v>
      </c>
      <c r="S95" t="s">
        <v>448</v>
      </c>
      <c r="T95">
        <v>0</v>
      </c>
      <c r="U95" t="s">
        <v>30</v>
      </c>
      <c r="V95" t="s">
        <v>34</v>
      </c>
    </row>
    <row r="96" spans="1:22" x14ac:dyDescent="0.25">
      <c r="A96" t="s">
        <v>22</v>
      </c>
      <c r="B96" t="s">
        <v>23</v>
      </c>
      <c r="C96" t="s">
        <v>24</v>
      </c>
      <c r="D96" t="s">
        <v>25</v>
      </c>
      <c r="E96" t="s">
        <v>264</v>
      </c>
      <c r="F96" s="23">
        <v>990000000</v>
      </c>
      <c r="G96" s="23">
        <v>90000000</v>
      </c>
      <c r="H96" t="s">
        <v>63</v>
      </c>
      <c r="I96" t="s">
        <v>404</v>
      </c>
      <c r="J96" t="s">
        <v>444</v>
      </c>
      <c r="K96" t="s">
        <v>31</v>
      </c>
      <c r="L96">
        <v>140302</v>
      </c>
      <c r="M96" t="s">
        <v>91</v>
      </c>
      <c r="N96" t="s">
        <v>32</v>
      </c>
      <c r="O96" s="23">
        <v>900000000</v>
      </c>
      <c r="P96" t="s">
        <v>30</v>
      </c>
      <c r="Q96" t="s">
        <v>30</v>
      </c>
      <c r="R96" t="s">
        <v>30</v>
      </c>
      <c r="S96" t="s">
        <v>443</v>
      </c>
      <c r="T96">
        <v>0</v>
      </c>
      <c r="U96" t="s">
        <v>30</v>
      </c>
      <c r="V96" t="s">
        <v>34</v>
      </c>
    </row>
    <row r="97" spans="1:22" hidden="1" x14ac:dyDescent="0.25">
      <c r="A97" t="s">
        <v>22</v>
      </c>
      <c r="B97" t="s">
        <v>23</v>
      </c>
      <c r="C97" t="s">
        <v>24</v>
      </c>
      <c r="D97" t="s">
        <v>25</v>
      </c>
      <c r="E97" t="s">
        <v>251</v>
      </c>
      <c r="F97" s="23">
        <v>1133000000</v>
      </c>
      <c r="G97" s="23">
        <v>103000000</v>
      </c>
      <c r="H97" t="s">
        <v>36</v>
      </c>
      <c r="I97" t="s">
        <v>404</v>
      </c>
      <c r="J97" t="s">
        <v>455</v>
      </c>
      <c r="K97" t="s">
        <v>31</v>
      </c>
      <c r="L97">
        <v>140302</v>
      </c>
      <c r="M97" t="s">
        <v>91</v>
      </c>
      <c r="N97" t="s">
        <v>32</v>
      </c>
      <c r="O97" s="23">
        <v>1030000000</v>
      </c>
      <c r="P97" t="s">
        <v>213</v>
      </c>
      <c r="Q97" t="s">
        <v>30</v>
      </c>
      <c r="R97" t="s">
        <v>30</v>
      </c>
      <c r="S97" t="s">
        <v>456</v>
      </c>
      <c r="T97">
        <v>0</v>
      </c>
      <c r="U97" t="s">
        <v>30</v>
      </c>
      <c r="V97" t="s">
        <v>63</v>
      </c>
    </row>
    <row r="98" spans="1:22" x14ac:dyDescent="0.25">
      <c r="A98" t="s">
        <v>22</v>
      </c>
      <c r="B98" t="s">
        <v>23</v>
      </c>
      <c r="C98" t="s">
        <v>24</v>
      </c>
      <c r="D98" t="s">
        <v>25</v>
      </c>
      <c r="E98" t="s">
        <v>492</v>
      </c>
      <c r="F98" s="23">
        <v>2931500000</v>
      </c>
      <c r="G98" s="23">
        <v>266500000</v>
      </c>
      <c r="H98" t="s">
        <v>36</v>
      </c>
      <c r="I98" t="s">
        <v>404</v>
      </c>
      <c r="J98" t="s">
        <v>493</v>
      </c>
      <c r="K98" t="s">
        <v>31</v>
      </c>
      <c r="L98">
        <v>140302</v>
      </c>
      <c r="M98" t="s">
        <v>91</v>
      </c>
      <c r="N98" t="s">
        <v>32</v>
      </c>
      <c r="O98" s="23">
        <v>2665000000</v>
      </c>
      <c r="P98" t="s">
        <v>406</v>
      </c>
      <c r="Q98" t="s">
        <v>30</v>
      </c>
      <c r="R98" t="s">
        <v>30</v>
      </c>
      <c r="S98" t="s">
        <v>486</v>
      </c>
      <c r="T98">
        <v>0</v>
      </c>
      <c r="U98" t="s">
        <v>30</v>
      </c>
      <c r="V98" t="s">
        <v>42</v>
      </c>
    </row>
    <row r="99" spans="1:22" x14ac:dyDescent="0.25">
      <c r="A99" t="s">
        <v>22</v>
      </c>
      <c r="B99" t="s">
        <v>23</v>
      </c>
      <c r="C99" t="s">
        <v>24</v>
      </c>
      <c r="D99" t="s">
        <v>25</v>
      </c>
      <c r="E99" t="s">
        <v>494</v>
      </c>
      <c r="F99" s="23">
        <v>2717000000</v>
      </c>
      <c r="G99" s="23">
        <v>247000000</v>
      </c>
      <c r="H99" t="s">
        <v>36</v>
      </c>
      <c r="I99" t="s">
        <v>404</v>
      </c>
      <c r="J99" t="s">
        <v>495</v>
      </c>
      <c r="K99" t="s">
        <v>31</v>
      </c>
      <c r="L99">
        <v>140302</v>
      </c>
      <c r="M99" t="s">
        <v>91</v>
      </c>
      <c r="N99" t="s">
        <v>32</v>
      </c>
      <c r="O99" s="23">
        <v>2470000000</v>
      </c>
      <c r="P99" t="s">
        <v>406</v>
      </c>
      <c r="Q99" t="s">
        <v>30</v>
      </c>
      <c r="R99" t="s">
        <v>30</v>
      </c>
      <c r="S99" t="s">
        <v>486</v>
      </c>
      <c r="T99">
        <v>0</v>
      </c>
      <c r="U99" t="s">
        <v>30</v>
      </c>
      <c r="V99" t="s">
        <v>42</v>
      </c>
    </row>
    <row r="100" spans="1:22" x14ac:dyDescent="0.25">
      <c r="A100" t="s">
        <v>22</v>
      </c>
      <c r="B100" t="s">
        <v>23</v>
      </c>
      <c r="C100" t="s">
        <v>24</v>
      </c>
      <c r="D100" t="s">
        <v>25</v>
      </c>
      <c r="E100" t="s">
        <v>449</v>
      </c>
      <c r="F100" s="23">
        <v>2815087000</v>
      </c>
      <c r="G100" s="23">
        <v>255917000</v>
      </c>
      <c r="H100" t="s">
        <v>36</v>
      </c>
      <c r="I100" t="s">
        <v>450</v>
      </c>
      <c r="J100" t="s">
        <v>451</v>
      </c>
      <c r="K100" t="s">
        <v>31</v>
      </c>
      <c r="L100">
        <v>140302</v>
      </c>
      <c r="M100" t="s">
        <v>91</v>
      </c>
      <c r="N100" t="s">
        <v>32</v>
      </c>
      <c r="O100" s="23">
        <v>2559170000</v>
      </c>
      <c r="P100" t="s">
        <v>406</v>
      </c>
      <c r="Q100" t="s">
        <v>30</v>
      </c>
      <c r="R100" t="s">
        <v>30</v>
      </c>
      <c r="S100" t="s">
        <v>452</v>
      </c>
      <c r="T100">
        <v>0</v>
      </c>
      <c r="U100" t="s">
        <v>30</v>
      </c>
      <c r="V100" t="s">
        <v>42</v>
      </c>
    </row>
    <row r="101" spans="1:22" x14ac:dyDescent="0.25">
      <c r="A101" t="s">
        <v>22</v>
      </c>
      <c r="B101" t="s">
        <v>23</v>
      </c>
      <c r="C101" t="s">
        <v>24</v>
      </c>
      <c r="D101" t="s">
        <v>25</v>
      </c>
      <c r="E101" t="s">
        <v>453</v>
      </c>
      <c r="F101" s="23">
        <v>2939310000</v>
      </c>
      <c r="G101" s="23">
        <v>267210000</v>
      </c>
      <c r="H101" t="s">
        <v>36</v>
      </c>
      <c r="I101" t="s">
        <v>450</v>
      </c>
      <c r="J101" t="s">
        <v>454</v>
      </c>
      <c r="K101" t="s">
        <v>31</v>
      </c>
      <c r="L101">
        <v>140302</v>
      </c>
      <c r="M101" t="s">
        <v>91</v>
      </c>
      <c r="N101" t="s">
        <v>32</v>
      </c>
      <c r="O101" s="23">
        <v>2672100000</v>
      </c>
      <c r="P101" t="s">
        <v>406</v>
      </c>
      <c r="Q101" t="s">
        <v>30</v>
      </c>
      <c r="R101" t="s">
        <v>30</v>
      </c>
      <c r="S101" t="s">
        <v>452</v>
      </c>
      <c r="T101">
        <v>0</v>
      </c>
      <c r="U101" t="s">
        <v>30</v>
      </c>
      <c r="V101" t="s">
        <v>42</v>
      </c>
    </row>
    <row r="102" spans="1:22" x14ac:dyDescent="0.25">
      <c r="A102" t="s">
        <v>22</v>
      </c>
      <c r="B102" t="s">
        <v>23</v>
      </c>
      <c r="C102" t="s">
        <v>24</v>
      </c>
      <c r="D102" t="s">
        <v>25</v>
      </c>
      <c r="E102" t="s">
        <v>483</v>
      </c>
      <c r="F102" s="23">
        <v>913000000</v>
      </c>
      <c r="G102" s="23">
        <v>83000000</v>
      </c>
      <c r="H102" t="s">
        <v>42</v>
      </c>
      <c r="I102" t="s">
        <v>484</v>
      </c>
      <c r="J102" t="s">
        <v>485</v>
      </c>
      <c r="K102" t="s">
        <v>31</v>
      </c>
      <c r="L102">
        <v>140302</v>
      </c>
      <c r="M102" t="s">
        <v>30</v>
      </c>
      <c r="N102" t="s">
        <v>32</v>
      </c>
      <c r="O102" s="23">
        <v>830000000</v>
      </c>
      <c r="P102" t="s">
        <v>30</v>
      </c>
      <c r="Q102" t="s">
        <v>30</v>
      </c>
      <c r="R102" t="s">
        <v>30</v>
      </c>
      <c r="S102" t="s">
        <v>486</v>
      </c>
      <c r="T102">
        <v>0</v>
      </c>
      <c r="U102" t="s">
        <v>30</v>
      </c>
      <c r="V102" t="s">
        <v>34</v>
      </c>
    </row>
    <row r="103" spans="1:22" x14ac:dyDescent="0.25">
      <c r="A103" t="s">
        <v>22</v>
      </c>
      <c r="B103" t="s">
        <v>23</v>
      </c>
      <c r="C103" t="s">
        <v>24</v>
      </c>
      <c r="D103" t="s">
        <v>25</v>
      </c>
      <c r="E103" t="s">
        <v>490</v>
      </c>
      <c r="F103" s="23">
        <v>1201750000</v>
      </c>
      <c r="G103" s="23">
        <v>109250000</v>
      </c>
      <c r="H103" t="s">
        <v>42</v>
      </c>
      <c r="I103" t="s">
        <v>484</v>
      </c>
      <c r="J103" t="s">
        <v>491</v>
      </c>
      <c r="K103" t="s">
        <v>31</v>
      </c>
      <c r="L103">
        <v>140302</v>
      </c>
      <c r="M103" t="s">
        <v>91</v>
      </c>
      <c r="N103" t="s">
        <v>32</v>
      </c>
      <c r="O103" s="23">
        <v>1092500000</v>
      </c>
      <c r="P103" t="s">
        <v>30</v>
      </c>
      <c r="Q103" t="s">
        <v>30</v>
      </c>
      <c r="R103" t="s">
        <v>30</v>
      </c>
      <c r="S103" t="s">
        <v>486</v>
      </c>
      <c r="T103">
        <v>0</v>
      </c>
      <c r="U103" t="s">
        <v>30</v>
      </c>
      <c r="V103" t="s">
        <v>34</v>
      </c>
    </row>
    <row r="104" spans="1:22" hidden="1" x14ac:dyDescent="0.25">
      <c r="A104" t="s">
        <v>22</v>
      </c>
      <c r="B104" t="s">
        <v>23</v>
      </c>
      <c r="C104" t="s">
        <v>24</v>
      </c>
      <c r="D104" t="s">
        <v>25</v>
      </c>
      <c r="E104" t="s">
        <v>255</v>
      </c>
      <c r="F104" s="23">
        <v>980100000</v>
      </c>
      <c r="G104" s="23">
        <v>89100000</v>
      </c>
      <c r="H104" t="s">
        <v>36</v>
      </c>
      <c r="I104" t="s">
        <v>487</v>
      </c>
      <c r="J104" t="s">
        <v>488</v>
      </c>
      <c r="K104" t="s">
        <v>31</v>
      </c>
      <c r="L104">
        <v>140302</v>
      </c>
      <c r="M104" t="s">
        <v>91</v>
      </c>
      <c r="N104" t="s">
        <v>32</v>
      </c>
      <c r="O104" s="23">
        <v>891000000</v>
      </c>
      <c r="P104" t="s">
        <v>213</v>
      </c>
      <c r="Q104" t="s">
        <v>30</v>
      </c>
      <c r="R104" t="s">
        <v>30</v>
      </c>
      <c r="S104" t="s">
        <v>489</v>
      </c>
      <c r="T104">
        <v>0</v>
      </c>
      <c r="U104" t="s">
        <v>30</v>
      </c>
      <c r="V104" t="s">
        <v>63</v>
      </c>
    </row>
    <row r="105" spans="1:22" x14ac:dyDescent="0.25">
      <c r="A105" t="s">
        <v>22</v>
      </c>
      <c r="B105" t="s">
        <v>23</v>
      </c>
      <c r="C105" t="s">
        <v>24</v>
      </c>
      <c r="D105" t="s">
        <v>25</v>
      </c>
      <c r="E105" t="s">
        <v>236</v>
      </c>
      <c r="F105" s="23">
        <v>3363662500</v>
      </c>
      <c r="G105" s="23">
        <v>305787500</v>
      </c>
      <c r="H105" t="s">
        <v>42</v>
      </c>
      <c r="I105" t="s">
        <v>506</v>
      </c>
      <c r="J105" t="s">
        <v>507</v>
      </c>
      <c r="K105" t="s">
        <v>31</v>
      </c>
      <c r="L105">
        <v>140302</v>
      </c>
      <c r="M105" t="s">
        <v>91</v>
      </c>
      <c r="N105" t="s">
        <v>32</v>
      </c>
      <c r="O105" s="23">
        <v>3057875000</v>
      </c>
      <c r="P105" t="s">
        <v>30</v>
      </c>
      <c r="Q105" t="s">
        <v>30</v>
      </c>
      <c r="R105" t="s">
        <v>30</v>
      </c>
      <c r="S105" t="s">
        <v>498</v>
      </c>
      <c r="T105">
        <v>0</v>
      </c>
      <c r="U105" t="s">
        <v>30</v>
      </c>
      <c r="V105" t="s">
        <v>34</v>
      </c>
    </row>
    <row r="106" spans="1:22" x14ac:dyDescent="0.25">
      <c r="A106" t="s">
        <v>22</v>
      </c>
      <c r="B106" t="s">
        <v>23</v>
      </c>
      <c r="C106" t="s">
        <v>24</v>
      </c>
      <c r="D106" t="s">
        <v>25</v>
      </c>
      <c r="E106" t="s">
        <v>508</v>
      </c>
      <c r="F106" s="23">
        <v>665500000</v>
      </c>
      <c r="G106" s="23">
        <v>60500000</v>
      </c>
      <c r="H106" t="s">
        <v>27</v>
      </c>
      <c r="I106" t="s">
        <v>506</v>
      </c>
      <c r="J106" t="s">
        <v>507</v>
      </c>
      <c r="K106" t="s">
        <v>31</v>
      </c>
      <c r="L106">
        <v>140302</v>
      </c>
      <c r="M106" t="s">
        <v>91</v>
      </c>
      <c r="N106" t="s">
        <v>32</v>
      </c>
      <c r="O106" s="23">
        <v>605000000</v>
      </c>
      <c r="P106" t="s">
        <v>30</v>
      </c>
      <c r="Q106" t="s">
        <v>30</v>
      </c>
      <c r="R106" t="s">
        <v>30</v>
      </c>
      <c r="S106" t="s">
        <v>509</v>
      </c>
      <c r="T106">
        <v>0</v>
      </c>
      <c r="U106" t="s">
        <v>30</v>
      </c>
      <c r="V106" t="s">
        <v>34</v>
      </c>
    </row>
    <row r="107" spans="1:22" x14ac:dyDescent="0.25">
      <c r="A107" t="s">
        <v>22</v>
      </c>
      <c r="B107" t="s">
        <v>23</v>
      </c>
      <c r="C107" t="s">
        <v>24</v>
      </c>
      <c r="D107" t="s">
        <v>25</v>
      </c>
      <c r="E107" t="s">
        <v>229</v>
      </c>
      <c r="F107" s="23">
        <v>967450000</v>
      </c>
      <c r="G107" s="23">
        <v>87950000</v>
      </c>
      <c r="H107" t="s">
        <v>42</v>
      </c>
      <c r="I107" t="s">
        <v>506</v>
      </c>
      <c r="J107" t="s">
        <v>507</v>
      </c>
      <c r="K107" t="s">
        <v>31</v>
      </c>
      <c r="L107">
        <v>140302</v>
      </c>
      <c r="M107" t="s">
        <v>91</v>
      </c>
      <c r="N107" t="s">
        <v>32</v>
      </c>
      <c r="O107" s="23">
        <v>879500000</v>
      </c>
      <c r="P107" t="s">
        <v>30</v>
      </c>
      <c r="Q107" t="s">
        <v>30</v>
      </c>
      <c r="R107" t="s">
        <v>30</v>
      </c>
      <c r="S107" t="s">
        <v>498</v>
      </c>
      <c r="T107">
        <v>0</v>
      </c>
      <c r="U107" t="s">
        <v>30</v>
      </c>
      <c r="V107" t="s">
        <v>34</v>
      </c>
    </row>
    <row r="108" spans="1:22" x14ac:dyDescent="0.25">
      <c r="A108" t="s">
        <v>22</v>
      </c>
      <c r="B108" t="s">
        <v>23</v>
      </c>
      <c r="C108" t="s">
        <v>24</v>
      </c>
      <c r="D108" t="s">
        <v>25</v>
      </c>
      <c r="E108" t="s">
        <v>510</v>
      </c>
      <c r="F108" s="23">
        <v>2109250000</v>
      </c>
      <c r="G108" s="23">
        <v>191750000</v>
      </c>
      <c r="H108" t="s">
        <v>27</v>
      </c>
      <c r="I108" t="s">
        <v>506</v>
      </c>
      <c r="J108" t="s">
        <v>507</v>
      </c>
      <c r="K108" t="s">
        <v>31</v>
      </c>
      <c r="L108">
        <v>140302</v>
      </c>
      <c r="M108" t="s">
        <v>91</v>
      </c>
      <c r="N108" t="s">
        <v>32</v>
      </c>
      <c r="O108" s="23">
        <v>1917500000</v>
      </c>
      <c r="P108" t="s">
        <v>30</v>
      </c>
      <c r="Q108" t="s">
        <v>30</v>
      </c>
      <c r="R108" t="s">
        <v>30</v>
      </c>
      <c r="S108" t="s">
        <v>511</v>
      </c>
      <c r="T108">
        <v>0</v>
      </c>
      <c r="U108" t="s">
        <v>30</v>
      </c>
      <c r="V108" t="s">
        <v>34</v>
      </c>
    </row>
    <row r="109" spans="1:22" hidden="1" x14ac:dyDescent="0.25">
      <c r="A109" t="s">
        <v>22</v>
      </c>
      <c r="B109" t="s">
        <v>23</v>
      </c>
      <c r="C109" t="s">
        <v>24</v>
      </c>
      <c r="D109" t="s">
        <v>25</v>
      </c>
      <c r="E109" t="s">
        <v>505</v>
      </c>
      <c r="F109" s="23">
        <v>1034000000</v>
      </c>
      <c r="G109" s="23">
        <v>94000000</v>
      </c>
      <c r="H109" t="s">
        <v>36</v>
      </c>
      <c r="I109" t="s">
        <v>512</v>
      </c>
      <c r="J109" t="s">
        <v>513</v>
      </c>
      <c r="K109" t="s">
        <v>31</v>
      </c>
      <c r="L109">
        <v>140302</v>
      </c>
      <c r="M109" t="s">
        <v>91</v>
      </c>
      <c r="N109" t="s">
        <v>32</v>
      </c>
      <c r="O109" s="23">
        <v>940000000</v>
      </c>
      <c r="P109" t="s">
        <v>503</v>
      </c>
      <c r="Q109" t="s">
        <v>30</v>
      </c>
      <c r="R109" t="s">
        <v>30</v>
      </c>
      <c r="S109" t="s">
        <v>30</v>
      </c>
      <c r="T109">
        <v>0</v>
      </c>
      <c r="U109" t="s">
        <v>30</v>
      </c>
      <c r="V109" t="s">
        <v>34</v>
      </c>
    </row>
    <row r="110" spans="1:22" hidden="1" x14ac:dyDescent="0.25">
      <c r="A110" t="s">
        <v>22</v>
      </c>
      <c r="B110" t="s">
        <v>23</v>
      </c>
      <c r="C110" t="s">
        <v>135</v>
      </c>
      <c r="D110" t="s">
        <v>25</v>
      </c>
      <c r="E110" t="s">
        <v>502</v>
      </c>
      <c r="F110" s="23">
        <v>0</v>
      </c>
      <c r="G110" s="23">
        <v>0</v>
      </c>
      <c r="H110" t="s">
        <v>137</v>
      </c>
      <c r="I110" t="s">
        <v>503</v>
      </c>
      <c r="J110" t="s">
        <v>504</v>
      </c>
      <c r="K110" t="s">
        <v>30</v>
      </c>
      <c r="L110">
        <v>140302</v>
      </c>
      <c r="M110" t="s">
        <v>30</v>
      </c>
      <c r="N110" t="s">
        <v>32</v>
      </c>
      <c r="O110" s="23">
        <v>0</v>
      </c>
      <c r="P110" t="s">
        <v>30</v>
      </c>
      <c r="Q110" t="s">
        <v>30</v>
      </c>
      <c r="R110" t="s">
        <v>505</v>
      </c>
      <c r="S110" t="s">
        <v>30</v>
      </c>
      <c r="T110">
        <v>0</v>
      </c>
      <c r="U110" t="s">
        <v>30</v>
      </c>
      <c r="V110" t="s">
        <v>30</v>
      </c>
    </row>
    <row r="111" spans="1:22" hidden="1" x14ac:dyDescent="0.25">
      <c r="A111" t="s">
        <v>22</v>
      </c>
      <c r="B111" t="s">
        <v>23</v>
      </c>
      <c r="C111" t="s">
        <v>24</v>
      </c>
      <c r="D111" t="s">
        <v>25</v>
      </c>
      <c r="E111" t="s">
        <v>215</v>
      </c>
      <c r="F111" s="23">
        <v>3601269304</v>
      </c>
      <c r="G111" s="23">
        <v>327388118</v>
      </c>
      <c r="H111" t="s">
        <v>36</v>
      </c>
      <c r="I111" t="s">
        <v>496</v>
      </c>
      <c r="J111" t="s">
        <v>497</v>
      </c>
      <c r="K111" t="s">
        <v>31</v>
      </c>
      <c r="L111">
        <v>140302</v>
      </c>
      <c r="M111" t="s">
        <v>91</v>
      </c>
      <c r="N111" t="s">
        <v>32</v>
      </c>
      <c r="O111" s="23">
        <v>3273881186</v>
      </c>
      <c r="P111" t="s">
        <v>213</v>
      </c>
      <c r="Q111" t="s">
        <v>30</v>
      </c>
      <c r="R111" t="s">
        <v>30</v>
      </c>
      <c r="S111" t="s">
        <v>498</v>
      </c>
      <c r="T111">
        <v>0</v>
      </c>
      <c r="U111" t="s">
        <v>30</v>
      </c>
      <c r="V111" t="s">
        <v>42</v>
      </c>
    </row>
    <row r="112" spans="1:22" hidden="1" x14ac:dyDescent="0.25">
      <c r="A112" t="s">
        <v>22</v>
      </c>
      <c r="B112" t="s">
        <v>23</v>
      </c>
      <c r="C112" t="s">
        <v>24</v>
      </c>
      <c r="D112" t="s">
        <v>25</v>
      </c>
      <c r="E112" t="s">
        <v>232</v>
      </c>
      <c r="F112" s="23">
        <v>5278034809</v>
      </c>
      <c r="G112" s="23">
        <v>479821346</v>
      </c>
      <c r="H112" t="s">
        <v>36</v>
      </c>
      <c r="I112" t="s">
        <v>496</v>
      </c>
      <c r="J112" t="s">
        <v>521</v>
      </c>
      <c r="K112" t="s">
        <v>31</v>
      </c>
      <c r="L112">
        <v>140302</v>
      </c>
      <c r="M112" t="s">
        <v>91</v>
      </c>
      <c r="N112" t="s">
        <v>32</v>
      </c>
      <c r="O112" s="23">
        <v>4798213463</v>
      </c>
      <c r="P112" t="s">
        <v>213</v>
      </c>
      <c r="Q112" t="s">
        <v>30</v>
      </c>
      <c r="R112" t="s">
        <v>30</v>
      </c>
      <c r="S112" t="s">
        <v>498</v>
      </c>
      <c r="T112">
        <v>0</v>
      </c>
      <c r="U112" t="s">
        <v>30</v>
      </c>
      <c r="V112" t="s">
        <v>42</v>
      </c>
    </row>
    <row r="113" spans="1:22" x14ac:dyDescent="0.25">
      <c r="A113" t="s">
        <v>22</v>
      </c>
      <c r="B113" t="s">
        <v>23</v>
      </c>
      <c r="C113" t="s">
        <v>24</v>
      </c>
      <c r="D113" t="s">
        <v>25</v>
      </c>
      <c r="E113" t="s">
        <v>514</v>
      </c>
      <c r="F113" s="23">
        <v>1515580000</v>
      </c>
      <c r="G113" s="23">
        <v>137780000</v>
      </c>
      <c r="H113" t="s">
        <v>36</v>
      </c>
      <c r="I113" t="s">
        <v>515</v>
      </c>
      <c r="J113" t="s">
        <v>516</v>
      </c>
      <c r="K113" t="s">
        <v>31</v>
      </c>
      <c r="L113">
        <v>140302</v>
      </c>
      <c r="M113" t="s">
        <v>91</v>
      </c>
      <c r="N113" t="s">
        <v>32</v>
      </c>
      <c r="O113" s="23">
        <v>1377800000</v>
      </c>
      <c r="P113" t="s">
        <v>517</v>
      </c>
      <c r="Q113" t="s">
        <v>30</v>
      </c>
      <c r="R113" t="s">
        <v>30</v>
      </c>
      <c r="S113" t="s">
        <v>518</v>
      </c>
      <c r="T113">
        <v>0</v>
      </c>
      <c r="U113" t="s">
        <v>30</v>
      </c>
      <c r="V113" t="s">
        <v>27</v>
      </c>
    </row>
    <row r="114" spans="1:22" x14ac:dyDescent="0.25">
      <c r="A114" t="s">
        <v>22</v>
      </c>
      <c r="B114" t="s">
        <v>23</v>
      </c>
      <c r="C114" t="s">
        <v>24</v>
      </c>
      <c r="D114" t="s">
        <v>25</v>
      </c>
      <c r="E114" t="s">
        <v>519</v>
      </c>
      <c r="F114" s="23">
        <v>44000000</v>
      </c>
      <c r="G114" s="23">
        <v>4000000</v>
      </c>
      <c r="H114" t="s">
        <v>27</v>
      </c>
      <c r="I114" t="s">
        <v>515</v>
      </c>
      <c r="J114" t="s">
        <v>516</v>
      </c>
      <c r="K114" t="s">
        <v>31</v>
      </c>
      <c r="L114">
        <v>140302</v>
      </c>
      <c r="M114" t="s">
        <v>30</v>
      </c>
      <c r="N114" t="s">
        <v>32</v>
      </c>
      <c r="O114" s="23">
        <v>40000000</v>
      </c>
      <c r="P114" t="s">
        <v>30</v>
      </c>
      <c r="Q114" t="s">
        <v>30</v>
      </c>
      <c r="R114" t="s">
        <v>30</v>
      </c>
      <c r="S114" t="s">
        <v>520</v>
      </c>
      <c r="T114">
        <v>0</v>
      </c>
      <c r="U114" t="s">
        <v>30</v>
      </c>
      <c r="V114" t="s">
        <v>34</v>
      </c>
    </row>
    <row r="115" spans="1:22" hidden="1" x14ac:dyDescent="0.25">
      <c r="A115" t="s">
        <v>22</v>
      </c>
      <c r="B115" t="s">
        <v>23</v>
      </c>
      <c r="C115" t="s">
        <v>24</v>
      </c>
      <c r="D115" t="s">
        <v>25</v>
      </c>
      <c r="E115" t="s">
        <v>239</v>
      </c>
      <c r="F115" s="23">
        <v>2856917924</v>
      </c>
      <c r="G115" s="23">
        <v>259719811</v>
      </c>
      <c r="H115" t="s">
        <v>36</v>
      </c>
      <c r="I115" t="s">
        <v>499</v>
      </c>
      <c r="J115" t="s">
        <v>500</v>
      </c>
      <c r="K115" t="s">
        <v>31</v>
      </c>
      <c r="L115">
        <v>140302</v>
      </c>
      <c r="M115" t="s">
        <v>91</v>
      </c>
      <c r="N115" t="s">
        <v>32</v>
      </c>
      <c r="O115" s="23">
        <v>2597198113</v>
      </c>
      <c r="P115" t="s">
        <v>213</v>
      </c>
      <c r="Q115" t="s">
        <v>30</v>
      </c>
      <c r="R115" t="s">
        <v>30</v>
      </c>
      <c r="S115" t="s">
        <v>498</v>
      </c>
      <c r="T115">
        <v>0</v>
      </c>
      <c r="U115" t="s">
        <v>30</v>
      </c>
      <c r="V115" t="s">
        <v>42</v>
      </c>
    </row>
    <row r="116" spans="1:22" x14ac:dyDescent="0.25">
      <c r="A116" t="s">
        <v>22</v>
      </c>
      <c r="B116" t="s">
        <v>23</v>
      </c>
      <c r="C116" t="s">
        <v>24</v>
      </c>
      <c r="D116" t="s">
        <v>25</v>
      </c>
      <c r="E116" t="s">
        <v>501</v>
      </c>
      <c r="F116" s="23">
        <v>305397138</v>
      </c>
      <c r="G116" s="23">
        <v>27763376</v>
      </c>
      <c r="H116" t="s">
        <v>42</v>
      </c>
      <c r="I116" t="s">
        <v>499</v>
      </c>
      <c r="J116" t="s">
        <v>500</v>
      </c>
      <c r="K116" t="s">
        <v>31</v>
      </c>
      <c r="L116">
        <v>140302</v>
      </c>
      <c r="M116" t="s">
        <v>30</v>
      </c>
      <c r="N116" t="s">
        <v>32</v>
      </c>
      <c r="O116" s="23">
        <v>277633762</v>
      </c>
      <c r="P116" t="s">
        <v>30</v>
      </c>
      <c r="Q116" t="s">
        <v>30</v>
      </c>
      <c r="R116" t="s">
        <v>30</v>
      </c>
      <c r="S116" t="s">
        <v>498</v>
      </c>
      <c r="T116">
        <v>0</v>
      </c>
      <c r="U116" t="s">
        <v>30</v>
      </c>
      <c r="V116" t="s">
        <v>34</v>
      </c>
    </row>
    <row r="117" spans="1:22" hidden="1" x14ac:dyDescent="0.25">
      <c r="A117" t="s">
        <v>22</v>
      </c>
      <c r="B117" t="s">
        <v>23</v>
      </c>
      <c r="C117" t="s">
        <v>24</v>
      </c>
      <c r="D117" t="s">
        <v>25</v>
      </c>
      <c r="E117" t="s">
        <v>219</v>
      </c>
      <c r="F117" s="23">
        <v>5926139362</v>
      </c>
      <c r="G117" s="23">
        <v>538739942</v>
      </c>
      <c r="H117" t="s">
        <v>36</v>
      </c>
      <c r="I117" t="s">
        <v>499</v>
      </c>
      <c r="J117" t="s">
        <v>500</v>
      </c>
      <c r="K117" t="s">
        <v>31</v>
      </c>
      <c r="L117">
        <v>140302</v>
      </c>
      <c r="M117" t="s">
        <v>91</v>
      </c>
      <c r="N117" t="s">
        <v>32</v>
      </c>
      <c r="O117" s="23">
        <v>5387399420</v>
      </c>
      <c r="P117" t="s">
        <v>213</v>
      </c>
      <c r="Q117" t="s">
        <v>30</v>
      </c>
      <c r="R117" t="s">
        <v>30</v>
      </c>
      <c r="S117" t="s">
        <v>498</v>
      </c>
      <c r="T117">
        <v>0</v>
      </c>
      <c r="U117" t="s">
        <v>30</v>
      </c>
      <c r="V117" t="s">
        <v>42</v>
      </c>
    </row>
    <row r="118" spans="1:22" hidden="1" x14ac:dyDescent="0.25">
      <c r="A118" t="s">
        <v>22</v>
      </c>
      <c r="B118" t="s">
        <v>23</v>
      </c>
      <c r="C118" t="s">
        <v>24</v>
      </c>
      <c r="D118" t="s">
        <v>25</v>
      </c>
      <c r="E118" t="s">
        <v>221</v>
      </c>
      <c r="F118" s="23">
        <v>1034000000</v>
      </c>
      <c r="G118" s="23">
        <v>94000000</v>
      </c>
      <c r="H118" t="s">
        <v>36</v>
      </c>
      <c r="I118" t="s">
        <v>222</v>
      </c>
      <c r="J118" t="s">
        <v>223</v>
      </c>
      <c r="K118" t="s">
        <v>31</v>
      </c>
      <c r="L118">
        <v>140302</v>
      </c>
      <c r="M118" t="s">
        <v>91</v>
      </c>
      <c r="N118" t="s">
        <v>32</v>
      </c>
      <c r="O118" s="23">
        <v>940000000</v>
      </c>
      <c r="P118" t="s">
        <v>213</v>
      </c>
      <c r="Q118" t="s">
        <v>30</v>
      </c>
      <c r="R118" t="s">
        <v>30</v>
      </c>
      <c r="S118" t="s">
        <v>224</v>
      </c>
      <c r="T118">
        <v>0</v>
      </c>
      <c r="U118" t="s">
        <v>30</v>
      </c>
      <c r="V118" t="s">
        <v>63</v>
      </c>
    </row>
    <row r="119" spans="1:22" x14ac:dyDescent="0.25">
      <c r="A119" t="s">
        <v>22</v>
      </c>
      <c r="B119" t="s">
        <v>23</v>
      </c>
      <c r="C119" t="s">
        <v>127</v>
      </c>
      <c r="D119" t="s">
        <v>25</v>
      </c>
      <c r="E119" t="s">
        <v>212</v>
      </c>
      <c r="F119" s="23">
        <v>3601269304</v>
      </c>
      <c r="G119" s="23">
        <v>327388118</v>
      </c>
      <c r="H119" t="s">
        <v>27</v>
      </c>
      <c r="I119" t="s">
        <v>213</v>
      </c>
      <c r="J119" t="s">
        <v>214</v>
      </c>
      <c r="K119" t="s">
        <v>39</v>
      </c>
      <c r="L119">
        <v>140302</v>
      </c>
      <c r="M119" t="s">
        <v>30</v>
      </c>
      <c r="N119" t="s">
        <v>32</v>
      </c>
      <c r="O119" s="23">
        <v>3273881186</v>
      </c>
      <c r="P119" t="s">
        <v>30</v>
      </c>
      <c r="Q119" t="s">
        <v>213</v>
      </c>
      <c r="R119" t="s">
        <v>215</v>
      </c>
      <c r="S119" t="s">
        <v>216</v>
      </c>
      <c r="T119">
        <v>0</v>
      </c>
      <c r="U119" t="s">
        <v>30</v>
      </c>
      <c r="V119" t="s">
        <v>34</v>
      </c>
    </row>
    <row r="120" spans="1:22" x14ac:dyDescent="0.25">
      <c r="A120" t="s">
        <v>22</v>
      </c>
      <c r="B120" t="s">
        <v>23</v>
      </c>
      <c r="C120" t="s">
        <v>127</v>
      </c>
      <c r="D120" t="s">
        <v>25</v>
      </c>
      <c r="E120" t="s">
        <v>217</v>
      </c>
      <c r="F120" s="23">
        <v>5926139362</v>
      </c>
      <c r="G120" s="23">
        <v>538739942</v>
      </c>
      <c r="H120" t="s">
        <v>27</v>
      </c>
      <c r="I120" t="s">
        <v>213</v>
      </c>
      <c r="J120" t="s">
        <v>218</v>
      </c>
      <c r="K120" t="s">
        <v>31</v>
      </c>
      <c r="L120">
        <v>140302</v>
      </c>
      <c r="M120" t="s">
        <v>30</v>
      </c>
      <c r="N120" t="s">
        <v>32</v>
      </c>
      <c r="O120" s="23">
        <v>5387399420</v>
      </c>
      <c r="P120" t="s">
        <v>30</v>
      </c>
      <c r="Q120" t="s">
        <v>213</v>
      </c>
      <c r="R120" t="s">
        <v>219</v>
      </c>
      <c r="S120" t="s">
        <v>220</v>
      </c>
      <c r="T120">
        <v>0</v>
      </c>
      <c r="U120" t="s">
        <v>30</v>
      </c>
      <c r="V120" t="s">
        <v>34</v>
      </c>
    </row>
    <row r="121" spans="1:22" hidden="1" x14ac:dyDescent="0.25">
      <c r="A121" t="s">
        <v>22</v>
      </c>
      <c r="B121" t="s">
        <v>23</v>
      </c>
      <c r="C121" t="s">
        <v>127</v>
      </c>
      <c r="D121" t="s">
        <v>25</v>
      </c>
      <c r="E121" t="s">
        <v>225</v>
      </c>
      <c r="F121" s="23">
        <v>967450000</v>
      </c>
      <c r="G121" s="23">
        <v>87950000</v>
      </c>
      <c r="H121" t="s">
        <v>226</v>
      </c>
      <c r="I121" t="s">
        <v>213</v>
      </c>
      <c r="J121" t="s">
        <v>227</v>
      </c>
      <c r="K121" t="s">
        <v>31</v>
      </c>
      <c r="L121">
        <v>140302</v>
      </c>
      <c r="M121" t="s">
        <v>30</v>
      </c>
      <c r="N121" t="s">
        <v>228</v>
      </c>
      <c r="O121" s="23">
        <v>879500000</v>
      </c>
      <c r="P121" t="s">
        <v>30</v>
      </c>
      <c r="Q121" t="s">
        <v>213</v>
      </c>
      <c r="R121" t="s">
        <v>229</v>
      </c>
      <c r="S121" t="s">
        <v>30</v>
      </c>
      <c r="T121">
        <v>0</v>
      </c>
      <c r="U121" t="s">
        <v>30</v>
      </c>
      <c r="V121" t="s">
        <v>34</v>
      </c>
    </row>
    <row r="122" spans="1:22" x14ac:dyDescent="0.25">
      <c r="A122" t="s">
        <v>22</v>
      </c>
      <c r="B122" t="s">
        <v>23</v>
      </c>
      <c r="C122" t="s">
        <v>127</v>
      </c>
      <c r="D122" t="s">
        <v>25</v>
      </c>
      <c r="E122" t="s">
        <v>230</v>
      </c>
      <c r="F122" s="23">
        <v>5278034809</v>
      </c>
      <c r="G122" s="23">
        <v>479821346</v>
      </c>
      <c r="H122" t="s">
        <v>27</v>
      </c>
      <c r="I122" t="s">
        <v>213</v>
      </c>
      <c r="J122" t="s">
        <v>231</v>
      </c>
      <c r="K122" t="s">
        <v>31</v>
      </c>
      <c r="L122">
        <v>140302</v>
      </c>
      <c r="M122" t="s">
        <v>30</v>
      </c>
      <c r="N122" t="s">
        <v>32</v>
      </c>
      <c r="O122" s="23">
        <v>4798213463</v>
      </c>
      <c r="P122" t="s">
        <v>30</v>
      </c>
      <c r="Q122" t="s">
        <v>213</v>
      </c>
      <c r="R122" t="s">
        <v>232</v>
      </c>
      <c r="S122" t="s">
        <v>233</v>
      </c>
      <c r="T122">
        <v>0</v>
      </c>
      <c r="U122" t="s">
        <v>30</v>
      </c>
      <c r="V122" t="s">
        <v>34</v>
      </c>
    </row>
    <row r="123" spans="1:22" hidden="1" x14ac:dyDescent="0.25">
      <c r="A123" t="s">
        <v>22</v>
      </c>
      <c r="B123" t="s">
        <v>23</v>
      </c>
      <c r="C123" t="s">
        <v>127</v>
      </c>
      <c r="D123" t="s">
        <v>25</v>
      </c>
      <c r="E123" t="s">
        <v>234</v>
      </c>
      <c r="F123" s="23">
        <v>3363662500</v>
      </c>
      <c r="G123" s="23">
        <v>305787500</v>
      </c>
      <c r="H123" t="s">
        <v>226</v>
      </c>
      <c r="I123" t="s">
        <v>213</v>
      </c>
      <c r="J123" t="s">
        <v>235</v>
      </c>
      <c r="K123" t="s">
        <v>31</v>
      </c>
      <c r="L123">
        <v>140302</v>
      </c>
      <c r="M123" t="s">
        <v>30</v>
      </c>
      <c r="N123" t="s">
        <v>228</v>
      </c>
      <c r="O123" s="23">
        <v>3057875000</v>
      </c>
      <c r="P123" t="s">
        <v>30</v>
      </c>
      <c r="Q123" t="s">
        <v>213</v>
      </c>
      <c r="R123" t="s">
        <v>236</v>
      </c>
      <c r="S123" t="s">
        <v>30</v>
      </c>
      <c r="T123">
        <v>0</v>
      </c>
      <c r="U123" t="s">
        <v>30</v>
      </c>
      <c r="V123" t="s">
        <v>34</v>
      </c>
    </row>
    <row r="124" spans="1:22" x14ac:dyDescent="0.25">
      <c r="A124" t="s">
        <v>22</v>
      </c>
      <c r="B124" t="s">
        <v>23</v>
      </c>
      <c r="C124" t="s">
        <v>127</v>
      </c>
      <c r="D124" t="s">
        <v>25</v>
      </c>
      <c r="E124" t="s">
        <v>237</v>
      </c>
      <c r="F124" s="23">
        <v>2856917924</v>
      </c>
      <c r="G124" s="23">
        <v>259719811</v>
      </c>
      <c r="H124" t="s">
        <v>27</v>
      </c>
      <c r="I124" t="s">
        <v>213</v>
      </c>
      <c r="J124" t="s">
        <v>238</v>
      </c>
      <c r="K124" t="s">
        <v>31</v>
      </c>
      <c r="L124">
        <v>140302</v>
      </c>
      <c r="M124" t="s">
        <v>30</v>
      </c>
      <c r="N124" t="s">
        <v>32</v>
      </c>
      <c r="O124" s="23">
        <v>2597198113</v>
      </c>
      <c r="P124" t="s">
        <v>30</v>
      </c>
      <c r="Q124" t="s">
        <v>213</v>
      </c>
      <c r="R124" t="s">
        <v>239</v>
      </c>
      <c r="S124" t="s">
        <v>240</v>
      </c>
      <c r="T124">
        <v>0</v>
      </c>
      <c r="U124" t="s">
        <v>30</v>
      </c>
      <c r="V124" t="s">
        <v>34</v>
      </c>
    </row>
    <row r="125" spans="1:22" hidden="1" x14ac:dyDescent="0.25">
      <c r="A125" t="s">
        <v>22</v>
      </c>
      <c r="B125" t="s">
        <v>23</v>
      </c>
      <c r="C125" t="s">
        <v>127</v>
      </c>
      <c r="D125" t="s">
        <v>25</v>
      </c>
      <c r="E125" t="s">
        <v>241</v>
      </c>
      <c r="F125" s="23">
        <v>1776500000</v>
      </c>
      <c r="G125" s="23">
        <v>161500000</v>
      </c>
      <c r="H125" t="s">
        <v>36</v>
      </c>
      <c r="I125" t="s">
        <v>213</v>
      </c>
      <c r="J125" t="s">
        <v>242</v>
      </c>
      <c r="K125" t="s">
        <v>31</v>
      </c>
      <c r="L125">
        <v>140302</v>
      </c>
      <c r="M125" t="s">
        <v>30</v>
      </c>
      <c r="N125" t="s">
        <v>228</v>
      </c>
      <c r="O125" s="23">
        <v>1615000000</v>
      </c>
      <c r="P125" t="s">
        <v>243</v>
      </c>
      <c r="Q125" t="s">
        <v>213</v>
      </c>
      <c r="R125" t="s">
        <v>244</v>
      </c>
      <c r="S125" t="s">
        <v>245</v>
      </c>
      <c r="T125">
        <v>0</v>
      </c>
      <c r="U125" t="s">
        <v>30</v>
      </c>
      <c r="V125" t="s">
        <v>63</v>
      </c>
    </row>
    <row r="126" spans="1:22" x14ac:dyDescent="0.25">
      <c r="A126" t="s">
        <v>22</v>
      </c>
      <c r="B126" t="s">
        <v>23</v>
      </c>
      <c r="C126" t="s">
        <v>127</v>
      </c>
      <c r="D126" t="s">
        <v>25</v>
      </c>
      <c r="E126" t="s">
        <v>246</v>
      </c>
      <c r="F126" s="23">
        <v>1034000000</v>
      </c>
      <c r="G126" s="23">
        <v>94000000</v>
      </c>
      <c r="H126" t="s">
        <v>27</v>
      </c>
      <c r="I126" t="s">
        <v>213</v>
      </c>
      <c r="J126" t="s">
        <v>247</v>
      </c>
      <c r="K126" t="s">
        <v>31</v>
      </c>
      <c r="L126">
        <v>140302</v>
      </c>
      <c r="M126" t="s">
        <v>30</v>
      </c>
      <c r="N126" t="s">
        <v>32</v>
      </c>
      <c r="O126" s="23">
        <v>940000000</v>
      </c>
      <c r="P126" t="s">
        <v>30</v>
      </c>
      <c r="Q126" t="s">
        <v>213</v>
      </c>
      <c r="R126" t="s">
        <v>221</v>
      </c>
      <c r="S126" t="s">
        <v>248</v>
      </c>
      <c r="T126">
        <v>0</v>
      </c>
      <c r="U126" t="s">
        <v>30</v>
      </c>
      <c r="V126" t="s">
        <v>34</v>
      </c>
    </row>
    <row r="127" spans="1:22" x14ac:dyDescent="0.25">
      <c r="A127" t="s">
        <v>22</v>
      </c>
      <c r="B127" t="s">
        <v>23</v>
      </c>
      <c r="C127" t="s">
        <v>127</v>
      </c>
      <c r="D127" t="s">
        <v>25</v>
      </c>
      <c r="E127" t="s">
        <v>249</v>
      </c>
      <c r="F127" s="23">
        <v>1133000000</v>
      </c>
      <c r="G127" s="23">
        <v>103000000</v>
      </c>
      <c r="H127" t="s">
        <v>27</v>
      </c>
      <c r="I127" t="s">
        <v>213</v>
      </c>
      <c r="J127" t="s">
        <v>250</v>
      </c>
      <c r="K127" t="s">
        <v>31</v>
      </c>
      <c r="L127">
        <v>140302</v>
      </c>
      <c r="M127" t="s">
        <v>30</v>
      </c>
      <c r="N127" t="s">
        <v>32</v>
      </c>
      <c r="O127" s="23">
        <v>1030000000</v>
      </c>
      <c r="P127" t="s">
        <v>30</v>
      </c>
      <c r="Q127" t="s">
        <v>213</v>
      </c>
      <c r="R127" t="s">
        <v>251</v>
      </c>
      <c r="S127" t="s">
        <v>252</v>
      </c>
      <c r="T127">
        <v>0</v>
      </c>
      <c r="U127" t="s">
        <v>30</v>
      </c>
      <c r="V127" t="s">
        <v>34</v>
      </c>
    </row>
    <row r="128" spans="1:22" x14ac:dyDescent="0.25">
      <c r="A128" t="s">
        <v>22</v>
      </c>
      <c r="B128" t="s">
        <v>23</v>
      </c>
      <c r="C128" t="s">
        <v>127</v>
      </c>
      <c r="D128" t="s">
        <v>25</v>
      </c>
      <c r="E128" t="s">
        <v>253</v>
      </c>
      <c r="F128" s="23">
        <v>980100000</v>
      </c>
      <c r="G128" s="23">
        <v>89100000</v>
      </c>
      <c r="H128" t="s">
        <v>27</v>
      </c>
      <c r="I128" t="s">
        <v>213</v>
      </c>
      <c r="J128" t="s">
        <v>254</v>
      </c>
      <c r="K128" t="s">
        <v>31</v>
      </c>
      <c r="L128">
        <v>140302</v>
      </c>
      <c r="M128" t="s">
        <v>30</v>
      </c>
      <c r="N128" t="s">
        <v>32</v>
      </c>
      <c r="O128" s="23">
        <v>891000000</v>
      </c>
      <c r="P128" t="s">
        <v>30</v>
      </c>
      <c r="Q128" t="s">
        <v>213</v>
      </c>
      <c r="R128" t="s">
        <v>255</v>
      </c>
      <c r="S128" t="s">
        <v>256</v>
      </c>
      <c r="T128">
        <v>0</v>
      </c>
      <c r="U128" t="s">
        <v>30</v>
      </c>
      <c r="V128" t="s">
        <v>34</v>
      </c>
    </row>
    <row r="129" spans="1:22" hidden="1" x14ac:dyDescent="0.25">
      <c r="A129" t="s">
        <v>22</v>
      </c>
      <c r="B129" t="s">
        <v>23</v>
      </c>
      <c r="C129" t="s">
        <v>127</v>
      </c>
      <c r="D129" t="s">
        <v>25</v>
      </c>
      <c r="E129" t="s">
        <v>257</v>
      </c>
      <c r="F129" s="23">
        <v>693000000</v>
      </c>
      <c r="G129" s="23">
        <v>63000000</v>
      </c>
      <c r="H129" t="s">
        <v>36</v>
      </c>
      <c r="I129" t="s">
        <v>213</v>
      </c>
      <c r="J129" t="s">
        <v>258</v>
      </c>
      <c r="K129" t="s">
        <v>31</v>
      </c>
      <c r="L129">
        <v>140302</v>
      </c>
      <c r="M129" t="s">
        <v>30</v>
      </c>
      <c r="N129" t="s">
        <v>228</v>
      </c>
      <c r="O129" s="23">
        <v>630000000</v>
      </c>
      <c r="P129" t="s">
        <v>259</v>
      </c>
      <c r="Q129" t="s">
        <v>213</v>
      </c>
      <c r="R129" t="s">
        <v>260</v>
      </c>
      <c r="S129" t="s">
        <v>261</v>
      </c>
      <c r="T129">
        <v>0</v>
      </c>
      <c r="U129" t="s">
        <v>30</v>
      </c>
      <c r="V129" t="s">
        <v>63</v>
      </c>
    </row>
    <row r="130" spans="1:22" hidden="1" x14ac:dyDescent="0.25">
      <c r="A130" t="s">
        <v>22</v>
      </c>
      <c r="B130" t="s">
        <v>23</v>
      </c>
      <c r="C130" t="s">
        <v>127</v>
      </c>
      <c r="D130" t="s">
        <v>25</v>
      </c>
      <c r="E130" t="s">
        <v>262</v>
      </c>
      <c r="F130" s="23">
        <v>990000000</v>
      </c>
      <c r="G130" s="23">
        <v>90000000</v>
      </c>
      <c r="H130" t="s">
        <v>36</v>
      </c>
      <c r="I130" t="s">
        <v>213</v>
      </c>
      <c r="J130" t="s">
        <v>263</v>
      </c>
      <c r="K130" t="s">
        <v>31</v>
      </c>
      <c r="L130">
        <v>140302</v>
      </c>
      <c r="M130" t="s">
        <v>30</v>
      </c>
      <c r="N130" t="s">
        <v>228</v>
      </c>
      <c r="O130" s="23">
        <v>900000000</v>
      </c>
      <c r="P130" t="s">
        <v>84</v>
      </c>
      <c r="Q130" t="s">
        <v>213</v>
      </c>
      <c r="R130" t="s">
        <v>264</v>
      </c>
      <c r="S130" t="s">
        <v>261</v>
      </c>
      <c r="T130">
        <v>0</v>
      </c>
      <c r="U130" t="s">
        <v>30</v>
      </c>
      <c r="V130" t="s">
        <v>63</v>
      </c>
    </row>
    <row r="131" spans="1:22" hidden="1" x14ac:dyDescent="0.25">
      <c r="A131" t="s">
        <v>22</v>
      </c>
      <c r="B131" t="s">
        <v>23</v>
      </c>
      <c r="C131" t="s">
        <v>127</v>
      </c>
      <c r="D131" t="s">
        <v>25</v>
      </c>
      <c r="E131" t="s">
        <v>265</v>
      </c>
      <c r="F131" s="23">
        <v>990000000</v>
      </c>
      <c r="G131" s="23">
        <v>90000000</v>
      </c>
      <c r="H131" t="s">
        <v>36</v>
      </c>
      <c r="I131" t="s">
        <v>213</v>
      </c>
      <c r="J131" t="s">
        <v>266</v>
      </c>
      <c r="K131" t="s">
        <v>31</v>
      </c>
      <c r="L131">
        <v>140302</v>
      </c>
      <c r="M131" t="s">
        <v>30</v>
      </c>
      <c r="N131" t="s">
        <v>228</v>
      </c>
      <c r="O131" s="23">
        <v>900000000</v>
      </c>
      <c r="P131" t="s">
        <v>84</v>
      </c>
      <c r="Q131" t="s">
        <v>213</v>
      </c>
      <c r="R131" t="s">
        <v>267</v>
      </c>
      <c r="S131" t="s">
        <v>261</v>
      </c>
      <c r="T131">
        <v>0</v>
      </c>
      <c r="U131" t="s">
        <v>30</v>
      </c>
      <c r="V131" t="s">
        <v>63</v>
      </c>
    </row>
    <row r="132" spans="1:22" hidden="1" x14ac:dyDescent="0.25">
      <c r="A132" t="s">
        <v>22</v>
      </c>
      <c r="B132" t="s">
        <v>23</v>
      </c>
      <c r="C132" t="s">
        <v>127</v>
      </c>
      <c r="D132" t="s">
        <v>25</v>
      </c>
      <c r="E132" t="s">
        <v>268</v>
      </c>
      <c r="F132" s="23">
        <v>990000000</v>
      </c>
      <c r="G132" s="23">
        <v>90000000</v>
      </c>
      <c r="H132" t="s">
        <v>36</v>
      </c>
      <c r="I132" t="s">
        <v>213</v>
      </c>
      <c r="J132" t="s">
        <v>258</v>
      </c>
      <c r="K132" t="s">
        <v>31</v>
      </c>
      <c r="L132">
        <v>140302</v>
      </c>
      <c r="M132" t="s">
        <v>30</v>
      </c>
      <c r="N132" t="s">
        <v>228</v>
      </c>
      <c r="O132" s="23">
        <v>900000000</v>
      </c>
      <c r="P132" t="s">
        <v>269</v>
      </c>
      <c r="Q132" t="s">
        <v>213</v>
      </c>
      <c r="R132" t="s">
        <v>270</v>
      </c>
      <c r="S132" t="s">
        <v>261</v>
      </c>
      <c r="T132">
        <v>0</v>
      </c>
      <c r="U132" t="s">
        <v>30</v>
      </c>
      <c r="V132" t="s">
        <v>63</v>
      </c>
    </row>
  </sheetData>
  <autoFilter ref="A1:V132" xr:uid="{00000000-0001-0000-0100-000000000000}">
    <filterColumn colId="2">
      <filters>
        <filter val="اصلاحی"/>
        <filter val="اصلی"/>
      </filters>
    </filterColumn>
    <filterColumn colId="13">
      <filters>
        <filter val="احتساب"/>
      </filters>
    </filterColumn>
    <filterColumn colId="15">
      <filters>
        <filter val="-"/>
        <filter val="1403/07/28 00:00:00"/>
        <filter val="1403/08/20 00:00:00"/>
        <filter val="1403/08/22 00:00:00"/>
        <filter val="1403/10/15 00:00:00"/>
        <filter val="1403/12/27 00:00:00"/>
        <filter val="1403/12/30 00:00:00"/>
      </filters>
    </filterColumn>
    <filterColumn colId="20">
      <filters>
        <filter val="-"/>
      </filters>
    </filterColumn>
    <sortState xmlns:xlrd2="http://schemas.microsoft.com/office/spreadsheetml/2017/richdata2" ref="A2:V132">
      <sortCondition ref="I1:I13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50D8-8ABE-4E68-9BA9-B211C070EE91}">
  <dimension ref="A1:X5"/>
  <sheetViews>
    <sheetView rightToLeft="1" workbookViewId="0">
      <selection activeCell="F2" sqref="F2"/>
    </sheetView>
  </sheetViews>
  <sheetFormatPr defaultRowHeight="15" x14ac:dyDescent="0.25"/>
  <cols>
    <col min="1" max="1" width="12.5703125" bestFit="1" customWidth="1"/>
    <col min="2" max="2" width="12.85546875" bestFit="1" customWidth="1"/>
    <col min="3" max="3" width="15.42578125" bestFit="1" customWidth="1"/>
    <col min="4" max="4" width="24.7109375" bestFit="1" customWidth="1"/>
    <col min="5" max="5" width="27.85546875" bestFit="1" customWidth="1"/>
    <col min="6" max="6" width="18.5703125" bestFit="1" customWidth="1"/>
    <col min="7" max="7" width="15.7109375" style="23" bestFit="1" customWidth="1"/>
    <col min="8" max="8" width="20.28515625" bestFit="1" customWidth="1"/>
    <col min="9" max="9" width="21.5703125" bestFit="1" customWidth="1"/>
    <col min="10" max="10" width="16.140625" bestFit="1" customWidth="1"/>
    <col min="11" max="11" width="19.140625" bestFit="1" customWidth="1"/>
    <col min="12" max="12" width="18.5703125" bestFit="1" customWidth="1"/>
    <col min="13" max="13" width="9.28515625" bestFit="1" customWidth="1"/>
    <col min="14" max="14" width="8.7109375" bestFit="1" customWidth="1"/>
    <col min="15" max="15" width="13.85546875" bestFit="1" customWidth="1"/>
    <col min="16" max="16" width="13.42578125" bestFit="1" customWidth="1"/>
    <col min="17" max="17" width="54.7109375" bestFit="1" customWidth="1"/>
    <col min="18" max="18" width="35" bestFit="1" customWidth="1"/>
    <col min="19" max="19" width="26.28515625" bestFit="1" customWidth="1"/>
    <col min="20" max="20" width="25.5703125" bestFit="1" customWidth="1"/>
    <col min="21" max="21" width="28.140625" bestFit="1" customWidth="1"/>
    <col min="22" max="22" width="19" bestFit="1" customWidth="1"/>
    <col min="23" max="23" width="46" bestFit="1" customWidth="1"/>
    <col min="24" max="24" width="19.57031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4</v>
      </c>
      <c r="E1" t="s">
        <v>17</v>
      </c>
      <c r="F1" s="27" t="s">
        <v>1200</v>
      </c>
      <c r="G1" s="26" t="s">
        <v>1202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U1" t="s">
        <v>18</v>
      </c>
      <c r="V1" t="s">
        <v>19</v>
      </c>
      <c r="W1" t="s">
        <v>20</v>
      </c>
      <c r="X1" t="s">
        <v>21</v>
      </c>
    </row>
    <row r="2" spans="1:24" x14ac:dyDescent="0.25">
      <c r="A2" t="s">
        <v>22</v>
      </c>
      <c r="B2" t="s">
        <v>23</v>
      </c>
      <c r="C2" t="s">
        <v>135</v>
      </c>
      <c r="D2" t="s">
        <v>271</v>
      </c>
      <c r="E2" t="s">
        <v>274</v>
      </c>
      <c r="F2" t="str">
        <f>VLOOKUP(E2,'گردش کل'!$A$1:$G$382,2,0)</f>
        <v>1403/04/09 01:00:00</v>
      </c>
      <c r="G2" s="23">
        <f>VLOOKUP(E2,'گردش کل'!$A$1:$G$382,5,0)</f>
        <v>475943592</v>
      </c>
      <c r="H2">
        <v>0</v>
      </c>
      <c r="I2">
        <v>0</v>
      </c>
      <c r="J2" t="s">
        <v>137</v>
      </c>
      <c r="K2" t="s">
        <v>272</v>
      </c>
      <c r="L2" t="s">
        <v>273</v>
      </c>
      <c r="M2" t="s">
        <v>30</v>
      </c>
      <c r="N2">
        <v>140302</v>
      </c>
      <c r="O2" t="s">
        <v>30</v>
      </c>
      <c r="P2" t="s">
        <v>32</v>
      </c>
      <c r="Q2">
        <v>0</v>
      </c>
      <c r="R2" t="s">
        <v>30</v>
      </c>
      <c r="S2" t="s">
        <v>30</v>
      </c>
      <c r="U2" t="s">
        <v>30</v>
      </c>
      <c r="V2">
        <v>0</v>
      </c>
      <c r="W2" t="s">
        <v>30</v>
      </c>
      <c r="X2" t="s">
        <v>30</v>
      </c>
    </row>
    <row r="3" spans="1:24" x14ac:dyDescent="0.25">
      <c r="A3" t="s">
        <v>22</v>
      </c>
      <c r="B3" t="s">
        <v>23</v>
      </c>
      <c r="C3" t="s">
        <v>135</v>
      </c>
      <c r="D3" t="s">
        <v>337</v>
      </c>
      <c r="E3" t="s">
        <v>340</v>
      </c>
      <c r="F3" t="str">
        <f>VLOOKUP(E3,'گردش کل'!$A$1:$G$382,2,0)</f>
        <v>1403/05/30 01:00:00</v>
      </c>
      <c r="G3" s="23">
        <f>VLOOKUP(E3,'گردش کل'!$A$1:$G$382,5,0)</f>
        <v>460000000</v>
      </c>
      <c r="H3">
        <v>0</v>
      </c>
      <c r="I3">
        <v>0</v>
      </c>
      <c r="J3" t="s">
        <v>137</v>
      </c>
      <c r="K3" t="s">
        <v>338</v>
      </c>
      <c r="L3" t="s">
        <v>339</v>
      </c>
      <c r="M3" t="s">
        <v>30</v>
      </c>
      <c r="N3">
        <v>140302</v>
      </c>
      <c r="O3" t="s">
        <v>30</v>
      </c>
      <c r="P3" t="s">
        <v>32</v>
      </c>
      <c r="Q3">
        <v>0</v>
      </c>
      <c r="R3" t="s">
        <v>30</v>
      </c>
      <c r="S3" t="s">
        <v>30</v>
      </c>
      <c r="U3" t="s">
        <v>30</v>
      </c>
      <c r="V3">
        <v>0</v>
      </c>
      <c r="W3" t="s">
        <v>30</v>
      </c>
      <c r="X3" t="s">
        <v>30</v>
      </c>
    </row>
    <row r="4" spans="1:24" x14ac:dyDescent="0.25">
      <c r="A4" t="s">
        <v>22</v>
      </c>
      <c r="B4" t="s">
        <v>23</v>
      </c>
      <c r="C4" t="s">
        <v>135</v>
      </c>
      <c r="D4" t="s">
        <v>425</v>
      </c>
      <c r="E4" t="s">
        <v>333</v>
      </c>
      <c r="F4" t="str">
        <f>VLOOKUP(E4,'گردش کل'!$A$1:$G$382,2,0)</f>
        <v>1403/05/24 01:00:00</v>
      </c>
      <c r="G4" s="23">
        <f>VLOOKUP(E4,'گردش کل'!$A$1:$G$382,5,0)</f>
        <v>725000000</v>
      </c>
      <c r="H4">
        <v>0</v>
      </c>
      <c r="I4">
        <v>0</v>
      </c>
      <c r="J4" t="s">
        <v>137</v>
      </c>
      <c r="K4" t="s">
        <v>334</v>
      </c>
      <c r="L4" t="s">
        <v>426</v>
      </c>
      <c r="M4" t="s">
        <v>30</v>
      </c>
      <c r="N4">
        <v>140302</v>
      </c>
      <c r="O4" t="s">
        <v>30</v>
      </c>
      <c r="P4" t="s">
        <v>32</v>
      </c>
      <c r="Q4">
        <v>0</v>
      </c>
      <c r="R4" t="s">
        <v>30</v>
      </c>
      <c r="S4" t="s">
        <v>30</v>
      </c>
      <c r="U4" t="s">
        <v>30</v>
      </c>
      <c r="V4">
        <v>0</v>
      </c>
      <c r="W4" t="s">
        <v>30</v>
      </c>
      <c r="X4" t="s">
        <v>30</v>
      </c>
    </row>
    <row r="5" spans="1:24" x14ac:dyDescent="0.25">
      <c r="A5" t="s">
        <v>22</v>
      </c>
      <c r="B5" t="s">
        <v>23</v>
      </c>
      <c r="C5" t="s">
        <v>135</v>
      </c>
      <c r="D5" t="s">
        <v>502</v>
      </c>
      <c r="E5" t="s">
        <v>505</v>
      </c>
      <c r="F5" t="str">
        <f>VLOOKUP(E5,'گردش کل'!$A$1:$G$382,2,0)</f>
        <v>1403/06/19 01:00:00</v>
      </c>
      <c r="G5" s="23">
        <f>VLOOKUP(E5,'گردش کل'!$A$1:$G$382,5,0)</f>
        <v>940000000</v>
      </c>
      <c r="H5">
        <v>0</v>
      </c>
      <c r="I5">
        <v>0</v>
      </c>
      <c r="J5" t="s">
        <v>137</v>
      </c>
      <c r="K5" t="s">
        <v>503</v>
      </c>
      <c r="L5" t="s">
        <v>504</v>
      </c>
      <c r="M5" t="s">
        <v>30</v>
      </c>
      <c r="N5">
        <v>140302</v>
      </c>
      <c r="O5" t="s">
        <v>30</v>
      </c>
      <c r="P5" t="s">
        <v>32</v>
      </c>
      <c r="Q5">
        <v>0</v>
      </c>
      <c r="R5" t="s">
        <v>30</v>
      </c>
      <c r="S5" t="s">
        <v>30</v>
      </c>
      <c r="U5" t="s">
        <v>30</v>
      </c>
      <c r="V5">
        <v>0</v>
      </c>
      <c r="W5" t="s">
        <v>30</v>
      </c>
      <c r="X5" t="s">
        <v>30</v>
      </c>
    </row>
  </sheetData>
  <autoFilter ref="A1:X5" xr:uid="{66E050D8-8ABE-4E68-9BA9-B211C070EE91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98F7-989A-4390-81EC-545976A7271F}">
  <dimension ref="A1:AB41"/>
  <sheetViews>
    <sheetView rightToLeft="1" topLeftCell="H1" workbookViewId="0">
      <selection activeCell="O2" sqref="O2"/>
    </sheetView>
  </sheetViews>
  <sheetFormatPr defaultRowHeight="15" x14ac:dyDescent="0.25"/>
  <cols>
    <col min="1" max="1" width="12.5703125" bestFit="1" customWidth="1"/>
    <col min="2" max="2" width="12.85546875" bestFit="1" customWidth="1"/>
    <col min="3" max="3" width="15.42578125" bestFit="1" customWidth="1"/>
    <col min="4" max="4" width="24.7109375" bestFit="1" customWidth="1"/>
    <col min="5" max="5" width="27.85546875" bestFit="1" customWidth="1"/>
    <col min="6" max="6" width="18.5703125" bestFit="1" customWidth="1"/>
    <col min="7" max="7" width="12.85546875" bestFit="1" customWidth="1"/>
    <col min="8" max="8" width="10.7109375" bestFit="1" customWidth="1"/>
    <col min="9" max="9" width="14.42578125" style="23" bestFit="1" customWidth="1"/>
    <col min="10" max="10" width="24.7109375" style="23" bestFit="1" customWidth="1"/>
    <col min="11" max="11" width="23.42578125" style="23" bestFit="1" customWidth="1"/>
    <col min="12" max="13" width="23.42578125" style="23" customWidth="1"/>
    <col min="14" max="14" width="25.85546875" style="23" bestFit="1" customWidth="1"/>
    <col min="15" max="15" width="30.140625" bestFit="1" customWidth="1"/>
    <col min="16" max="16" width="16.140625" bestFit="1" customWidth="1"/>
    <col min="17" max="17" width="19.140625" bestFit="1" customWidth="1"/>
    <col min="18" max="18" width="18.5703125" bestFit="1" customWidth="1"/>
    <col min="19" max="19" width="9.28515625" bestFit="1" customWidth="1"/>
    <col min="20" max="20" width="8.7109375" bestFit="1" customWidth="1"/>
    <col min="21" max="21" width="13.85546875" bestFit="1" customWidth="1"/>
    <col min="22" max="22" width="13.42578125" bestFit="1" customWidth="1"/>
    <col min="23" max="23" width="35" bestFit="1" customWidth="1"/>
    <col min="24" max="24" width="26.28515625" bestFit="1" customWidth="1"/>
    <col min="25" max="25" width="28.140625" bestFit="1" customWidth="1"/>
    <col min="26" max="26" width="19" bestFit="1" customWidth="1"/>
    <col min="27" max="27" width="46" bestFit="1" customWidth="1"/>
    <col min="28" max="28" width="19.5703125" bestFit="1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4</v>
      </c>
      <c r="E1" s="68" t="s">
        <v>17</v>
      </c>
      <c r="F1" s="27" t="s">
        <v>1200</v>
      </c>
      <c r="G1" s="27" t="s">
        <v>1210</v>
      </c>
      <c r="H1" s="27" t="s">
        <v>1203</v>
      </c>
      <c r="I1" s="23" t="s">
        <v>1204</v>
      </c>
      <c r="J1" s="23" t="s">
        <v>1205</v>
      </c>
      <c r="K1" s="23" t="s">
        <v>5</v>
      </c>
      <c r="L1" s="26" t="s">
        <v>1202</v>
      </c>
      <c r="M1" s="26" t="s">
        <v>1206</v>
      </c>
      <c r="N1" s="26" t="s">
        <v>1207</v>
      </c>
      <c r="O1" s="26" t="s">
        <v>1208</v>
      </c>
      <c r="P1" t="s">
        <v>7</v>
      </c>
      <c r="Q1" t="s">
        <v>8</v>
      </c>
      <c r="R1" t="s">
        <v>9</v>
      </c>
      <c r="S1" t="s">
        <v>10</v>
      </c>
      <c r="T1" t="s">
        <v>11</v>
      </c>
      <c r="U1" t="s">
        <v>12</v>
      </c>
      <c r="V1" t="s">
        <v>13</v>
      </c>
      <c r="W1" t="s">
        <v>15</v>
      </c>
      <c r="X1" t="s">
        <v>16</v>
      </c>
      <c r="Y1" t="s">
        <v>18</v>
      </c>
      <c r="Z1" t="s">
        <v>19</v>
      </c>
      <c r="AA1" t="s">
        <v>20</v>
      </c>
      <c r="AB1" t="s">
        <v>21</v>
      </c>
    </row>
    <row r="2" spans="1:28" x14ac:dyDescent="0.25">
      <c r="A2" t="s">
        <v>22</v>
      </c>
      <c r="B2" t="s">
        <v>23</v>
      </c>
      <c r="C2" t="s">
        <v>127</v>
      </c>
      <c r="D2" t="s">
        <v>341</v>
      </c>
      <c r="E2" t="s">
        <v>199</v>
      </c>
      <c r="F2" t="str">
        <f>VLOOKUP(E2,'گردش کل'!$A$1:$G$382,2,0)</f>
        <v>1403/03/01 01:00:00</v>
      </c>
      <c r="G2" t="str">
        <f>VLOOKUP(E2,'گردش کل'!$A$1:$G$382,4,0)</f>
        <v>اصلی</v>
      </c>
      <c r="H2">
        <f>VLOOKUP(E2,'گردش کل'!$A$1:$G$382,3,0)</f>
        <v>140301</v>
      </c>
      <c r="I2" s="23">
        <v>2240000000</v>
      </c>
      <c r="J2" s="23">
        <v>224000000</v>
      </c>
      <c r="K2" s="23">
        <v>2464000000</v>
      </c>
      <c r="L2" s="23">
        <f>VLOOKUP(E2,'گردش کل'!$A$1:$G$382,5,0)</f>
        <v>2240000000</v>
      </c>
      <c r="M2" s="23">
        <f>VLOOKUP(E2,'گردش کل'!$A$1:$G$382,6,0)</f>
        <v>224000000</v>
      </c>
      <c r="N2" s="23">
        <f>I2-L2</f>
        <v>0</v>
      </c>
      <c r="O2" s="65">
        <f>J2-M2</f>
        <v>0</v>
      </c>
      <c r="P2" t="s">
        <v>27</v>
      </c>
      <c r="Q2" t="s">
        <v>200</v>
      </c>
      <c r="R2" t="s">
        <v>342</v>
      </c>
      <c r="S2" t="s">
        <v>31</v>
      </c>
      <c r="T2">
        <v>140302</v>
      </c>
      <c r="U2" t="s">
        <v>30</v>
      </c>
      <c r="V2" t="s">
        <v>32</v>
      </c>
      <c r="W2" t="s">
        <v>30</v>
      </c>
      <c r="X2" t="s">
        <v>200</v>
      </c>
      <c r="Y2" t="s">
        <v>343</v>
      </c>
      <c r="Z2">
        <v>0</v>
      </c>
      <c r="AA2" t="s">
        <v>344</v>
      </c>
      <c r="AB2" t="s">
        <v>34</v>
      </c>
    </row>
    <row r="3" spans="1:28" x14ac:dyDescent="0.25">
      <c r="A3" t="s">
        <v>22</v>
      </c>
      <c r="B3" t="s">
        <v>23</v>
      </c>
      <c r="C3" t="s">
        <v>127</v>
      </c>
      <c r="D3" t="s">
        <v>345</v>
      </c>
      <c r="E3" t="s">
        <v>185</v>
      </c>
      <c r="F3" t="str">
        <f>VLOOKUP(E3,'گردش کل'!$A$1:$G$382,2,0)</f>
        <v>1403/02/26 01:00:00</v>
      </c>
      <c r="G3" t="str">
        <f>VLOOKUP(E3,'گردش کل'!$A$1:$G$382,4,0)</f>
        <v>اصلی</v>
      </c>
      <c r="H3">
        <f>VLOOKUP(E3,'گردش کل'!$A$1:$G$382,3,0)</f>
        <v>140301</v>
      </c>
      <c r="I3" s="23">
        <v>1716791973</v>
      </c>
      <c r="J3" s="23">
        <v>171679197</v>
      </c>
      <c r="K3" s="23">
        <v>1888471170</v>
      </c>
      <c r="L3" s="23">
        <f>VLOOKUP(E3,'گردش کل'!$A$1:$G$382,5,0)</f>
        <v>1716791973</v>
      </c>
      <c r="M3" s="23">
        <f>VLOOKUP(E3,'گردش کل'!$A$1:$G$382,6,0)</f>
        <v>171679197</v>
      </c>
      <c r="N3" s="23">
        <f t="shared" ref="N3:N41" si="0">I3-L3</f>
        <v>0</v>
      </c>
      <c r="O3" s="65">
        <f t="shared" ref="O3:O41" si="1">J3-M3</f>
        <v>0</v>
      </c>
      <c r="P3" t="s">
        <v>42</v>
      </c>
      <c r="Q3" t="s">
        <v>186</v>
      </c>
      <c r="R3" t="s">
        <v>342</v>
      </c>
      <c r="S3" t="s">
        <v>31</v>
      </c>
      <c r="T3">
        <v>140302</v>
      </c>
      <c r="U3" t="s">
        <v>30</v>
      </c>
      <c r="V3" t="s">
        <v>32</v>
      </c>
      <c r="W3" t="s">
        <v>30</v>
      </c>
      <c r="X3" t="s">
        <v>186</v>
      </c>
      <c r="Y3" t="s">
        <v>346</v>
      </c>
      <c r="Z3">
        <v>0</v>
      </c>
      <c r="AA3" t="s">
        <v>344</v>
      </c>
      <c r="AB3" t="s">
        <v>34</v>
      </c>
    </row>
    <row r="4" spans="1:28" x14ac:dyDescent="0.25">
      <c r="A4" t="s">
        <v>22</v>
      </c>
      <c r="B4" t="s">
        <v>23</v>
      </c>
      <c r="C4" t="s">
        <v>127</v>
      </c>
      <c r="D4" t="s">
        <v>347</v>
      </c>
      <c r="E4" t="s">
        <v>202</v>
      </c>
      <c r="F4" t="str">
        <f>VLOOKUP(E4,'گردش کل'!$A$1:$G$382,2,0)</f>
        <v>1403/03/01 01:00:00</v>
      </c>
      <c r="G4" t="str">
        <f>VLOOKUP(E4,'گردش کل'!$A$1:$G$382,4,0)</f>
        <v>اصلی</v>
      </c>
      <c r="H4">
        <f>VLOOKUP(E4,'گردش کل'!$A$1:$G$382,3,0)</f>
        <v>140301</v>
      </c>
      <c r="I4" s="23">
        <v>1115000000</v>
      </c>
      <c r="J4" s="23">
        <v>111500000</v>
      </c>
      <c r="K4" s="23">
        <v>1226500000</v>
      </c>
      <c r="L4" s="23">
        <f>VLOOKUP(E4,'گردش کل'!$A$1:$G$382,5,0)</f>
        <v>1115000000</v>
      </c>
      <c r="M4" s="23">
        <f>VLOOKUP(E4,'گردش کل'!$A$1:$G$382,6,0)</f>
        <v>111500000</v>
      </c>
      <c r="N4" s="23">
        <f t="shared" si="0"/>
        <v>0</v>
      </c>
      <c r="O4" s="65">
        <f t="shared" si="1"/>
        <v>0</v>
      </c>
      <c r="P4" t="s">
        <v>42</v>
      </c>
      <c r="Q4" t="s">
        <v>203</v>
      </c>
      <c r="R4" t="s">
        <v>342</v>
      </c>
      <c r="S4" t="s">
        <v>31</v>
      </c>
      <c r="T4">
        <v>140302</v>
      </c>
      <c r="U4" t="s">
        <v>30</v>
      </c>
      <c r="V4" t="s">
        <v>32</v>
      </c>
      <c r="W4" t="s">
        <v>30</v>
      </c>
      <c r="X4" t="s">
        <v>203</v>
      </c>
      <c r="Y4" t="s">
        <v>346</v>
      </c>
      <c r="Z4">
        <v>0</v>
      </c>
      <c r="AA4" t="s">
        <v>344</v>
      </c>
      <c r="AB4" t="s">
        <v>34</v>
      </c>
    </row>
    <row r="5" spans="1:28" x14ac:dyDescent="0.25">
      <c r="A5" t="s">
        <v>22</v>
      </c>
      <c r="B5" t="s">
        <v>23</v>
      </c>
      <c r="C5" t="s">
        <v>127</v>
      </c>
      <c r="D5" t="s">
        <v>348</v>
      </c>
      <c r="E5" t="s">
        <v>76</v>
      </c>
      <c r="F5" t="str">
        <f>VLOOKUP(E5,'گردش کل'!$A$1:$G$382,2,0)</f>
        <v>1403/02/29 01:00:00</v>
      </c>
      <c r="G5" t="str">
        <f>VLOOKUP(E5,'گردش کل'!$A$1:$G$382,4,0)</f>
        <v>اصلی</v>
      </c>
      <c r="H5">
        <f>VLOOKUP(E5,'گردش کل'!$A$1:$G$382,3,0)</f>
        <v>140301</v>
      </c>
      <c r="I5" s="23">
        <v>1440000000</v>
      </c>
      <c r="J5" s="23">
        <v>144000000</v>
      </c>
      <c r="K5" s="23">
        <v>1584000000</v>
      </c>
      <c r="L5" s="23">
        <f>VLOOKUP(E5,'گردش کل'!$A$1:$G$382,5,0)</f>
        <v>1440000000</v>
      </c>
      <c r="M5" s="23">
        <f>VLOOKUP(E5,'گردش کل'!$A$1:$G$382,6,0)</f>
        <v>144000000</v>
      </c>
      <c r="N5" s="23">
        <f t="shared" si="0"/>
        <v>0</v>
      </c>
      <c r="O5" s="65">
        <f t="shared" si="1"/>
        <v>0</v>
      </c>
      <c r="P5" t="s">
        <v>27</v>
      </c>
      <c r="Q5" t="s">
        <v>79</v>
      </c>
      <c r="R5" t="s">
        <v>342</v>
      </c>
      <c r="S5" t="s">
        <v>31</v>
      </c>
      <c r="T5">
        <v>140302</v>
      </c>
      <c r="U5" t="s">
        <v>30</v>
      </c>
      <c r="V5" t="s">
        <v>32</v>
      </c>
      <c r="W5" t="s">
        <v>30</v>
      </c>
      <c r="X5" t="s">
        <v>79</v>
      </c>
      <c r="Y5" t="s">
        <v>349</v>
      </c>
      <c r="Z5">
        <v>0</v>
      </c>
      <c r="AA5" t="s">
        <v>344</v>
      </c>
      <c r="AB5" t="s">
        <v>34</v>
      </c>
    </row>
    <row r="6" spans="1:28" x14ac:dyDescent="0.25">
      <c r="A6" t="s">
        <v>22</v>
      </c>
      <c r="B6" t="s">
        <v>23</v>
      </c>
      <c r="C6" t="s">
        <v>127</v>
      </c>
      <c r="D6" t="s">
        <v>350</v>
      </c>
      <c r="E6" t="s">
        <v>187</v>
      </c>
      <c r="F6" t="str">
        <f>VLOOKUP(E6,'گردش کل'!$A$1:$G$382,2,0)</f>
        <v>1403/03/01 01:00:00</v>
      </c>
      <c r="G6" t="str">
        <f>VLOOKUP(E6,'گردش کل'!$A$1:$G$382,4,0)</f>
        <v>اصلی</v>
      </c>
      <c r="H6">
        <f>VLOOKUP(E6,'گردش کل'!$A$1:$G$382,3,0)</f>
        <v>140301</v>
      </c>
      <c r="I6" s="23">
        <v>4457300000</v>
      </c>
      <c r="J6" s="23">
        <v>445730000</v>
      </c>
      <c r="K6" s="23">
        <v>4903030000</v>
      </c>
      <c r="L6" s="23">
        <f>VLOOKUP(E6,'گردش کل'!$A$1:$G$382,5,0)</f>
        <v>4457300000</v>
      </c>
      <c r="M6" s="23">
        <f>VLOOKUP(E6,'گردش کل'!$A$1:$G$382,6,0)</f>
        <v>445730000</v>
      </c>
      <c r="N6" s="23">
        <f t="shared" si="0"/>
        <v>0</v>
      </c>
      <c r="O6" s="65">
        <f t="shared" si="1"/>
        <v>0</v>
      </c>
      <c r="P6" t="s">
        <v>27</v>
      </c>
      <c r="Q6" t="s">
        <v>190</v>
      </c>
      <c r="R6" t="s">
        <v>342</v>
      </c>
      <c r="S6" t="s">
        <v>31</v>
      </c>
      <c r="T6">
        <v>140302</v>
      </c>
      <c r="U6" t="s">
        <v>30</v>
      </c>
      <c r="V6" t="s">
        <v>32</v>
      </c>
      <c r="W6" t="s">
        <v>30</v>
      </c>
      <c r="X6" t="s">
        <v>190</v>
      </c>
      <c r="Y6" t="s">
        <v>351</v>
      </c>
      <c r="Z6">
        <v>0</v>
      </c>
      <c r="AA6" t="s">
        <v>344</v>
      </c>
      <c r="AB6" t="s">
        <v>34</v>
      </c>
    </row>
    <row r="7" spans="1:28" x14ac:dyDescent="0.25">
      <c r="A7" t="s">
        <v>22</v>
      </c>
      <c r="B7" t="s">
        <v>23</v>
      </c>
      <c r="C7" t="s">
        <v>127</v>
      </c>
      <c r="D7" t="s">
        <v>352</v>
      </c>
      <c r="E7" t="s">
        <v>146</v>
      </c>
      <c r="F7" t="str">
        <f>VLOOKUP(E7,'گردش کل'!$A$1:$G$382,2,0)</f>
        <v>1403/02/31 01:00:00</v>
      </c>
      <c r="G7" t="str">
        <f>VLOOKUP(E7,'گردش کل'!$A$1:$G$382,4,0)</f>
        <v>اصلی</v>
      </c>
      <c r="H7">
        <f>VLOOKUP(E7,'گردش کل'!$A$1:$G$382,3,0)</f>
        <v>140301</v>
      </c>
      <c r="I7" s="23">
        <v>745947612</v>
      </c>
      <c r="J7" s="23">
        <v>74594761</v>
      </c>
      <c r="K7" s="23">
        <v>820542373</v>
      </c>
      <c r="L7" s="23">
        <f>VLOOKUP(E7,'گردش کل'!$A$1:$G$382,5,0)</f>
        <v>745947612</v>
      </c>
      <c r="M7" s="23">
        <f>VLOOKUP(E7,'گردش کل'!$A$1:$G$382,6,0)</f>
        <v>74594761</v>
      </c>
      <c r="N7" s="23">
        <f t="shared" si="0"/>
        <v>0</v>
      </c>
      <c r="O7" s="65">
        <f t="shared" si="1"/>
        <v>0</v>
      </c>
      <c r="P7" t="s">
        <v>42</v>
      </c>
      <c r="Q7" t="s">
        <v>149</v>
      </c>
      <c r="R7" t="s">
        <v>342</v>
      </c>
      <c r="S7" t="s">
        <v>31</v>
      </c>
      <c r="T7">
        <v>140302</v>
      </c>
      <c r="U7" t="s">
        <v>30</v>
      </c>
      <c r="V7" t="s">
        <v>32</v>
      </c>
      <c r="W7" t="s">
        <v>30</v>
      </c>
      <c r="X7" t="s">
        <v>149</v>
      </c>
      <c r="Y7" t="s">
        <v>346</v>
      </c>
      <c r="Z7">
        <v>0</v>
      </c>
      <c r="AA7" t="s">
        <v>344</v>
      </c>
      <c r="AB7" t="s">
        <v>34</v>
      </c>
    </row>
    <row r="8" spans="1:28" x14ac:dyDescent="0.25">
      <c r="A8" t="s">
        <v>22</v>
      </c>
      <c r="B8" t="s">
        <v>23</v>
      </c>
      <c r="C8" t="s">
        <v>127</v>
      </c>
      <c r="D8" t="s">
        <v>353</v>
      </c>
      <c r="E8" t="s">
        <v>192</v>
      </c>
      <c r="F8" t="str">
        <f>VLOOKUP(E8,'گردش کل'!$A$1:$G$382,2,0)</f>
        <v>1403/03/01 01:00:00</v>
      </c>
      <c r="G8" t="str">
        <f>VLOOKUP(E8,'گردش کل'!$A$1:$G$382,4,0)</f>
        <v>اصلی</v>
      </c>
      <c r="H8">
        <f>VLOOKUP(E8,'گردش کل'!$A$1:$G$382,3,0)</f>
        <v>140301</v>
      </c>
      <c r="I8" s="23">
        <v>2258500000</v>
      </c>
      <c r="J8" s="23">
        <v>225850000</v>
      </c>
      <c r="K8" s="23">
        <v>2484350000</v>
      </c>
      <c r="L8" s="23">
        <f>VLOOKUP(E8,'گردش کل'!$A$1:$G$382,5,0)</f>
        <v>2258500000</v>
      </c>
      <c r="M8" s="23">
        <f>VLOOKUP(E8,'گردش کل'!$A$1:$G$382,6,0)</f>
        <v>225850000</v>
      </c>
      <c r="N8" s="23">
        <f t="shared" si="0"/>
        <v>0</v>
      </c>
      <c r="O8" s="65">
        <f t="shared" si="1"/>
        <v>0</v>
      </c>
      <c r="P8" t="s">
        <v>27</v>
      </c>
      <c r="Q8" t="s">
        <v>194</v>
      </c>
      <c r="R8" t="s">
        <v>342</v>
      </c>
      <c r="S8" t="s">
        <v>31</v>
      </c>
      <c r="T8">
        <v>140302</v>
      </c>
      <c r="U8" t="s">
        <v>30</v>
      </c>
      <c r="V8" t="s">
        <v>32</v>
      </c>
      <c r="W8" t="s">
        <v>30</v>
      </c>
      <c r="X8" t="s">
        <v>194</v>
      </c>
      <c r="Y8" t="s">
        <v>354</v>
      </c>
      <c r="Z8">
        <v>0</v>
      </c>
      <c r="AA8" t="s">
        <v>344</v>
      </c>
      <c r="AB8" t="s">
        <v>34</v>
      </c>
    </row>
    <row r="9" spans="1:28" x14ac:dyDescent="0.25">
      <c r="A9" t="s">
        <v>22</v>
      </c>
      <c r="B9" t="s">
        <v>23</v>
      </c>
      <c r="C9" t="s">
        <v>127</v>
      </c>
      <c r="D9" t="s">
        <v>355</v>
      </c>
      <c r="E9" t="s">
        <v>196</v>
      </c>
      <c r="F9" t="str">
        <f>VLOOKUP(E9,'گردش کل'!$A$1:$G$382,2,0)</f>
        <v>1403/03/01 01:00:00</v>
      </c>
      <c r="G9" t="str">
        <f>VLOOKUP(E9,'گردش کل'!$A$1:$G$382,4,0)</f>
        <v>اصلی</v>
      </c>
      <c r="H9">
        <f>VLOOKUP(E9,'گردش کل'!$A$1:$G$382,3,0)</f>
        <v>140301</v>
      </c>
      <c r="I9" s="23">
        <v>100000000</v>
      </c>
      <c r="J9" s="23">
        <v>10000000</v>
      </c>
      <c r="K9" s="23">
        <v>110000000</v>
      </c>
      <c r="L9" s="23">
        <f>VLOOKUP(E9,'گردش کل'!$A$1:$G$382,5,0)</f>
        <v>100000000</v>
      </c>
      <c r="M9" s="23">
        <f>VLOOKUP(E9,'گردش کل'!$A$1:$G$382,6,0)</f>
        <v>10000000</v>
      </c>
      <c r="N9" s="23">
        <f t="shared" si="0"/>
        <v>0</v>
      </c>
      <c r="O9" s="65">
        <f t="shared" si="1"/>
        <v>0</v>
      </c>
      <c r="P9" t="s">
        <v>36</v>
      </c>
      <c r="Q9" t="s">
        <v>197</v>
      </c>
      <c r="R9" t="s">
        <v>342</v>
      </c>
      <c r="S9" t="s">
        <v>31</v>
      </c>
      <c r="T9">
        <v>140302</v>
      </c>
      <c r="U9" t="s">
        <v>30</v>
      </c>
      <c r="V9" t="s">
        <v>32</v>
      </c>
      <c r="W9" t="s">
        <v>356</v>
      </c>
      <c r="X9" t="s">
        <v>197</v>
      </c>
      <c r="Y9" t="s">
        <v>357</v>
      </c>
      <c r="Z9">
        <v>0</v>
      </c>
      <c r="AA9" t="s">
        <v>344</v>
      </c>
      <c r="AB9" t="s">
        <v>27</v>
      </c>
    </row>
    <row r="10" spans="1:28" x14ac:dyDescent="0.25">
      <c r="A10" t="s">
        <v>22</v>
      </c>
      <c r="B10" t="s">
        <v>23</v>
      </c>
      <c r="C10" t="s">
        <v>127</v>
      </c>
      <c r="D10" t="s">
        <v>358</v>
      </c>
      <c r="E10" t="s">
        <v>122</v>
      </c>
      <c r="F10" t="str">
        <f>VLOOKUP(E10,'گردش کل'!$A$1:$G$382,2,0)</f>
        <v>1403/03/07 01:00:00</v>
      </c>
      <c r="G10" t="str">
        <f>VLOOKUP(E10,'گردش کل'!$A$1:$G$382,4,0)</f>
        <v>اصلی</v>
      </c>
      <c r="H10">
        <f>VLOOKUP(E10,'گردش کل'!$A$1:$G$382,3,0)</f>
        <v>140301</v>
      </c>
      <c r="I10" s="23">
        <v>1377000000</v>
      </c>
      <c r="J10" s="23">
        <v>137700000</v>
      </c>
      <c r="K10" s="23">
        <v>1514700000</v>
      </c>
      <c r="L10" s="23">
        <f>VLOOKUP(E10,'گردش کل'!$A$1:$G$382,5,0)</f>
        <v>1377000000</v>
      </c>
      <c r="M10" s="23">
        <f>VLOOKUP(E10,'گردش کل'!$A$1:$G$382,6,0)</f>
        <v>137700000</v>
      </c>
      <c r="N10" s="23">
        <f t="shared" si="0"/>
        <v>0</v>
      </c>
      <c r="O10" s="65">
        <f t="shared" si="1"/>
        <v>0</v>
      </c>
      <c r="P10" t="s">
        <v>27</v>
      </c>
      <c r="Q10" t="s">
        <v>125</v>
      </c>
      <c r="R10" t="s">
        <v>342</v>
      </c>
      <c r="S10" t="s">
        <v>31</v>
      </c>
      <c r="T10">
        <v>140302</v>
      </c>
      <c r="U10" t="s">
        <v>30</v>
      </c>
      <c r="V10" t="s">
        <v>32</v>
      </c>
      <c r="W10" t="s">
        <v>30</v>
      </c>
      <c r="X10" t="s">
        <v>125</v>
      </c>
      <c r="Y10" t="s">
        <v>359</v>
      </c>
      <c r="Z10">
        <v>0</v>
      </c>
      <c r="AA10" t="s">
        <v>344</v>
      </c>
      <c r="AB10" t="s">
        <v>34</v>
      </c>
    </row>
    <row r="11" spans="1:28" x14ac:dyDescent="0.25">
      <c r="A11" t="s">
        <v>22</v>
      </c>
      <c r="B11" t="s">
        <v>23</v>
      </c>
      <c r="C11" t="s">
        <v>127</v>
      </c>
      <c r="D11" t="s">
        <v>360</v>
      </c>
      <c r="E11" t="s">
        <v>205</v>
      </c>
      <c r="F11" t="str">
        <f>VLOOKUP(E11,'گردش کل'!$A$1:$G$382,2,0)</f>
        <v>1403/03/09 01:00:00</v>
      </c>
      <c r="G11" t="str">
        <f>VLOOKUP(E11,'گردش کل'!$A$1:$G$382,4,0)</f>
        <v>اصلی</v>
      </c>
      <c r="H11">
        <f>VLOOKUP(E11,'گردش کل'!$A$1:$G$382,3,0)</f>
        <v>140301</v>
      </c>
      <c r="I11" s="23">
        <v>250000000</v>
      </c>
      <c r="J11" s="23">
        <v>25000000</v>
      </c>
      <c r="K11" s="23">
        <v>275000000</v>
      </c>
      <c r="L11" s="23">
        <f>VLOOKUP(E11,'گردش کل'!$A$1:$G$382,5,0)</f>
        <v>250000000</v>
      </c>
      <c r="M11" s="23">
        <f>VLOOKUP(E11,'گردش کل'!$A$1:$G$382,6,0)</f>
        <v>25000000</v>
      </c>
      <c r="N11" s="23">
        <f t="shared" si="0"/>
        <v>0</v>
      </c>
      <c r="O11" s="65">
        <f t="shared" si="1"/>
        <v>0</v>
      </c>
      <c r="P11" t="s">
        <v>36</v>
      </c>
      <c r="Q11" t="s">
        <v>207</v>
      </c>
      <c r="R11" t="s">
        <v>361</v>
      </c>
      <c r="S11" t="s">
        <v>31</v>
      </c>
      <c r="T11">
        <v>140302</v>
      </c>
      <c r="U11" t="s">
        <v>30</v>
      </c>
      <c r="V11" t="s">
        <v>32</v>
      </c>
      <c r="W11" t="s">
        <v>356</v>
      </c>
      <c r="X11" t="s">
        <v>207</v>
      </c>
      <c r="Y11" t="s">
        <v>346</v>
      </c>
      <c r="Z11">
        <v>0</v>
      </c>
      <c r="AA11" t="s">
        <v>344</v>
      </c>
      <c r="AB11" t="s">
        <v>42</v>
      </c>
    </row>
    <row r="12" spans="1:28" x14ac:dyDescent="0.25">
      <c r="A12" t="s">
        <v>22</v>
      </c>
      <c r="B12" t="s">
        <v>23</v>
      </c>
      <c r="C12" t="s">
        <v>127</v>
      </c>
      <c r="D12" t="s">
        <v>362</v>
      </c>
      <c r="E12" t="s">
        <v>155</v>
      </c>
      <c r="F12" t="str">
        <f>VLOOKUP(E12,'گردش کل'!$A$1:$G$382,2,0)</f>
        <v>1403/03/19 01:00:00</v>
      </c>
      <c r="G12" t="str">
        <f>VLOOKUP(E12,'گردش کل'!$A$1:$G$382,4,0)</f>
        <v>اصلی</v>
      </c>
      <c r="H12">
        <f>VLOOKUP(E12,'گردش کل'!$A$1:$G$382,3,0)</f>
        <v>140301</v>
      </c>
      <c r="I12" s="23">
        <v>2170000000</v>
      </c>
      <c r="J12" s="23">
        <v>217000000</v>
      </c>
      <c r="K12" s="23">
        <v>2387000000</v>
      </c>
      <c r="L12" s="23">
        <f>VLOOKUP(E12,'گردش کل'!$A$1:$G$382,5,0)</f>
        <v>2170000000</v>
      </c>
      <c r="M12" s="23">
        <f>VLOOKUP(E12,'گردش کل'!$A$1:$G$382,6,0)</f>
        <v>217000000</v>
      </c>
      <c r="N12" s="23">
        <f t="shared" si="0"/>
        <v>0</v>
      </c>
      <c r="O12" s="65">
        <f t="shared" si="1"/>
        <v>0</v>
      </c>
      <c r="P12" t="s">
        <v>42</v>
      </c>
      <c r="Q12" t="s">
        <v>158</v>
      </c>
      <c r="R12" t="s">
        <v>361</v>
      </c>
      <c r="S12" t="s">
        <v>31</v>
      </c>
      <c r="T12">
        <v>140302</v>
      </c>
      <c r="U12" t="s">
        <v>30</v>
      </c>
      <c r="V12" t="s">
        <v>32</v>
      </c>
      <c r="W12" t="s">
        <v>30</v>
      </c>
      <c r="X12" t="s">
        <v>158</v>
      </c>
      <c r="Y12" t="s">
        <v>346</v>
      </c>
      <c r="Z12">
        <v>0</v>
      </c>
      <c r="AA12" t="s">
        <v>344</v>
      </c>
      <c r="AB12" t="s">
        <v>34</v>
      </c>
    </row>
    <row r="13" spans="1:28" x14ac:dyDescent="0.25">
      <c r="A13" t="s">
        <v>22</v>
      </c>
      <c r="B13" t="s">
        <v>23</v>
      </c>
      <c r="C13" t="s">
        <v>127</v>
      </c>
      <c r="D13" t="s">
        <v>363</v>
      </c>
      <c r="E13" t="s">
        <v>102</v>
      </c>
      <c r="F13" t="str">
        <f>VLOOKUP(E13,'گردش کل'!$A$1:$G$382,2,0)</f>
        <v>1403/03/12 01:00:00</v>
      </c>
      <c r="G13" t="str">
        <f>VLOOKUP(E13,'گردش کل'!$A$1:$G$382,4,0)</f>
        <v>اصلی</v>
      </c>
      <c r="H13">
        <f>VLOOKUP(E13,'گردش کل'!$A$1:$G$382,3,0)</f>
        <v>140301</v>
      </c>
      <c r="I13" s="23">
        <v>220000000</v>
      </c>
      <c r="J13" s="23">
        <v>22000000</v>
      </c>
      <c r="K13" s="23">
        <v>242000000</v>
      </c>
      <c r="L13" s="23">
        <f>VLOOKUP(E13,'گردش کل'!$A$1:$G$382,5,0)</f>
        <v>220000000</v>
      </c>
      <c r="M13" s="23">
        <f>VLOOKUP(E13,'گردش کل'!$A$1:$G$382,6,0)</f>
        <v>22000000</v>
      </c>
      <c r="N13" s="23">
        <f t="shared" si="0"/>
        <v>0</v>
      </c>
      <c r="O13" s="65">
        <f t="shared" si="1"/>
        <v>0</v>
      </c>
      <c r="P13" t="s">
        <v>27</v>
      </c>
      <c r="Q13" t="s">
        <v>105</v>
      </c>
      <c r="R13" t="s">
        <v>361</v>
      </c>
      <c r="S13" t="s">
        <v>31</v>
      </c>
      <c r="T13">
        <v>140302</v>
      </c>
      <c r="U13" t="s">
        <v>30</v>
      </c>
      <c r="V13" t="s">
        <v>32</v>
      </c>
      <c r="W13" t="s">
        <v>30</v>
      </c>
      <c r="X13" t="s">
        <v>105</v>
      </c>
      <c r="Y13" t="s">
        <v>364</v>
      </c>
      <c r="Z13">
        <v>0</v>
      </c>
      <c r="AA13" t="s">
        <v>344</v>
      </c>
      <c r="AB13" t="s">
        <v>34</v>
      </c>
    </row>
    <row r="14" spans="1:28" x14ac:dyDescent="0.25">
      <c r="A14" t="s">
        <v>22</v>
      </c>
      <c r="B14" t="s">
        <v>23</v>
      </c>
      <c r="C14" t="s">
        <v>127</v>
      </c>
      <c r="D14" t="s">
        <v>365</v>
      </c>
      <c r="E14" t="s">
        <v>160</v>
      </c>
      <c r="F14" t="str">
        <f>VLOOKUP(E14,'گردش کل'!$A$1:$G$382,2,0)</f>
        <v>1403/03/19 01:00:00</v>
      </c>
      <c r="G14" t="str">
        <f>VLOOKUP(E14,'گردش کل'!$A$1:$G$382,4,0)</f>
        <v>اصلی</v>
      </c>
      <c r="H14">
        <f>VLOOKUP(E14,'گردش کل'!$A$1:$G$382,3,0)</f>
        <v>140301</v>
      </c>
      <c r="I14" s="23">
        <v>552000000</v>
      </c>
      <c r="J14" s="23">
        <v>55200000</v>
      </c>
      <c r="K14" s="23">
        <v>607200000</v>
      </c>
      <c r="L14" s="23">
        <f>VLOOKUP(E14,'گردش کل'!$A$1:$G$382,5,0)</f>
        <v>552000000</v>
      </c>
      <c r="M14" s="23">
        <f>VLOOKUP(E14,'گردش کل'!$A$1:$G$382,6,0)</f>
        <v>55200000</v>
      </c>
      <c r="N14" s="23">
        <f t="shared" si="0"/>
        <v>0</v>
      </c>
      <c r="O14" s="65">
        <f t="shared" si="1"/>
        <v>0</v>
      </c>
      <c r="P14" t="s">
        <v>27</v>
      </c>
      <c r="Q14" t="s">
        <v>161</v>
      </c>
      <c r="R14" t="s">
        <v>361</v>
      </c>
      <c r="S14" t="s">
        <v>31</v>
      </c>
      <c r="T14">
        <v>140302</v>
      </c>
      <c r="U14" t="s">
        <v>30</v>
      </c>
      <c r="V14" t="s">
        <v>32</v>
      </c>
      <c r="W14" t="s">
        <v>30</v>
      </c>
      <c r="X14" t="s">
        <v>161</v>
      </c>
      <c r="Y14" t="s">
        <v>366</v>
      </c>
      <c r="Z14">
        <v>0</v>
      </c>
      <c r="AA14" t="s">
        <v>344</v>
      </c>
      <c r="AB14" t="s">
        <v>34</v>
      </c>
    </row>
    <row r="15" spans="1:28" x14ac:dyDescent="0.25">
      <c r="A15" t="s">
        <v>22</v>
      </c>
      <c r="B15" t="s">
        <v>23</v>
      </c>
      <c r="C15" t="s">
        <v>127</v>
      </c>
      <c r="D15" t="s">
        <v>367</v>
      </c>
      <c r="E15" t="s">
        <v>68</v>
      </c>
      <c r="F15" t="str">
        <f>VLOOKUP(E15,'گردش کل'!$A$1:$G$382,2,0)</f>
        <v>1403/01/18 01:00:00</v>
      </c>
      <c r="G15" t="str">
        <f>VLOOKUP(E15,'گردش کل'!$A$1:$G$382,4,0)</f>
        <v>اصلی</v>
      </c>
      <c r="H15">
        <f>VLOOKUP(E15,'گردش کل'!$A$1:$G$382,3,0)</f>
        <v>140301</v>
      </c>
      <c r="I15" s="23">
        <v>1586000000</v>
      </c>
      <c r="J15" s="23">
        <v>158600000</v>
      </c>
      <c r="K15" s="23">
        <v>1744600000</v>
      </c>
      <c r="L15" s="23">
        <f>VLOOKUP(E15,'گردش کل'!$A$1:$G$382,5,0)</f>
        <v>1586000000</v>
      </c>
      <c r="M15" s="23">
        <f>VLOOKUP(E15,'گردش کل'!$A$1:$G$382,6,0)</f>
        <v>158600000</v>
      </c>
      <c r="N15" s="23">
        <f t="shared" si="0"/>
        <v>0</v>
      </c>
      <c r="O15" s="65">
        <f t="shared" si="1"/>
        <v>0</v>
      </c>
      <c r="P15" t="s">
        <v>27</v>
      </c>
      <c r="Q15" t="s">
        <v>70</v>
      </c>
      <c r="R15" t="s">
        <v>368</v>
      </c>
      <c r="S15" t="s">
        <v>31</v>
      </c>
      <c r="T15">
        <v>140302</v>
      </c>
      <c r="U15" t="s">
        <v>30</v>
      </c>
      <c r="V15" t="s">
        <v>32</v>
      </c>
      <c r="W15" t="s">
        <v>30</v>
      </c>
      <c r="X15" t="s">
        <v>70</v>
      </c>
      <c r="Y15" t="s">
        <v>369</v>
      </c>
      <c r="Z15">
        <v>0</v>
      </c>
      <c r="AA15" t="s">
        <v>344</v>
      </c>
      <c r="AB15" t="s">
        <v>34</v>
      </c>
    </row>
    <row r="16" spans="1:28" x14ac:dyDescent="0.25">
      <c r="A16" t="s">
        <v>22</v>
      </c>
      <c r="B16" t="s">
        <v>23</v>
      </c>
      <c r="C16" t="s">
        <v>127</v>
      </c>
      <c r="D16" t="s">
        <v>370</v>
      </c>
      <c r="E16" t="s">
        <v>72</v>
      </c>
      <c r="F16" t="str">
        <f>VLOOKUP(E16,'گردش کل'!$A$1:$G$382,2,0)</f>
        <v>1403/01/18 01:00:00</v>
      </c>
      <c r="G16" t="str">
        <f>VLOOKUP(E16,'گردش کل'!$A$1:$G$382,4,0)</f>
        <v>اصلی</v>
      </c>
      <c r="H16">
        <f>VLOOKUP(E16,'گردش کل'!$A$1:$G$382,3,0)</f>
        <v>140301</v>
      </c>
      <c r="I16" s="23">
        <v>1615000000</v>
      </c>
      <c r="J16" s="23">
        <v>161500000</v>
      </c>
      <c r="K16" s="23">
        <v>1776500000</v>
      </c>
      <c r="L16" s="23">
        <f>VLOOKUP(E16,'گردش کل'!$A$1:$G$382,5,0)</f>
        <v>1615000000</v>
      </c>
      <c r="M16" s="23">
        <f>VLOOKUP(E16,'گردش کل'!$A$1:$G$382,6,0)</f>
        <v>161500000</v>
      </c>
      <c r="N16" s="23">
        <f t="shared" si="0"/>
        <v>0</v>
      </c>
      <c r="O16" s="65">
        <f t="shared" si="1"/>
        <v>0</v>
      </c>
      <c r="P16" t="s">
        <v>27</v>
      </c>
      <c r="Q16" t="s">
        <v>74</v>
      </c>
      <c r="R16" t="s">
        <v>368</v>
      </c>
      <c r="S16" t="s">
        <v>31</v>
      </c>
      <c r="T16">
        <v>140302</v>
      </c>
      <c r="U16" t="s">
        <v>30</v>
      </c>
      <c r="V16" t="s">
        <v>32</v>
      </c>
      <c r="W16" t="s">
        <v>30</v>
      </c>
      <c r="X16" t="s">
        <v>74</v>
      </c>
      <c r="Y16" t="s">
        <v>371</v>
      </c>
      <c r="Z16">
        <v>0</v>
      </c>
      <c r="AA16" t="s">
        <v>344</v>
      </c>
      <c r="AB16" t="s">
        <v>34</v>
      </c>
    </row>
    <row r="17" spans="1:28" x14ac:dyDescent="0.25">
      <c r="A17" t="s">
        <v>22</v>
      </c>
      <c r="B17" t="s">
        <v>23</v>
      </c>
      <c r="C17" t="s">
        <v>127</v>
      </c>
      <c r="D17" t="s">
        <v>372</v>
      </c>
      <c r="E17" t="s">
        <v>107</v>
      </c>
      <c r="F17" t="str">
        <f>VLOOKUP(E17,'گردش کل'!$A$1:$G$382,2,0)</f>
        <v>1403/03/12 01:00:00</v>
      </c>
      <c r="G17" t="str">
        <f>VLOOKUP(E17,'گردش کل'!$A$1:$G$382,4,0)</f>
        <v>اصلی</v>
      </c>
      <c r="H17">
        <f>VLOOKUP(E17,'گردش کل'!$A$1:$G$382,3,0)</f>
        <v>140301</v>
      </c>
      <c r="I17" s="23">
        <v>3980000000</v>
      </c>
      <c r="J17" s="23">
        <v>398000000</v>
      </c>
      <c r="K17" s="23">
        <v>4378000000</v>
      </c>
      <c r="L17" s="23">
        <f>VLOOKUP(E17,'گردش کل'!$A$1:$G$382,5,0)</f>
        <v>3980000000</v>
      </c>
      <c r="M17" s="23">
        <f>VLOOKUP(E17,'گردش کل'!$A$1:$G$382,6,0)</f>
        <v>398000000</v>
      </c>
      <c r="N17" s="23">
        <f t="shared" si="0"/>
        <v>0</v>
      </c>
      <c r="O17" s="65">
        <f t="shared" si="1"/>
        <v>0</v>
      </c>
      <c r="P17" t="s">
        <v>42</v>
      </c>
      <c r="Q17" t="s">
        <v>109</v>
      </c>
      <c r="R17" t="s">
        <v>361</v>
      </c>
      <c r="S17" t="s">
        <v>31</v>
      </c>
      <c r="T17">
        <v>140302</v>
      </c>
      <c r="U17" t="s">
        <v>30</v>
      </c>
      <c r="V17" t="s">
        <v>32</v>
      </c>
      <c r="W17" t="s">
        <v>30</v>
      </c>
      <c r="X17" t="s">
        <v>109</v>
      </c>
      <c r="Y17" t="s">
        <v>346</v>
      </c>
      <c r="Z17">
        <v>0</v>
      </c>
      <c r="AA17" t="s">
        <v>344</v>
      </c>
      <c r="AB17" t="s">
        <v>34</v>
      </c>
    </row>
    <row r="18" spans="1:28" x14ac:dyDescent="0.25">
      <c r="A18" t="s">
        <v>22</v>
      </c>
      <c r="B18" t="s">
        <v>23</v>
      </c>
      <c r="C18" t="s">
        <v>127</v>
      </c>
      <c r="D18" t="s">
        <v>373</v>
      </c>
      <c r="E18" t="s">
        <v>35</v>
      </c>
      <c r="F18" t="str">
        <f>VLOOKUP(E18,'گردش کل'!$A$1:$G$382,2,0)</f>
        <v>1403/03/13 01:00:00</v>
      </c>
      <c r="G18" t="str">
        <f>VLOOKUP(E18,'گردش کل'!$A$1:$G$382,4,0)</f>
        <v>اصلی</v>
      </c>
      <c r="H18">
        <f>VLOOKUP(E18,'گردش کل'!$A$1:$G$382,3,0)</f>
        <v>140301</v>
      </c>
      <c r="I18" s="23">
        <v>2480000000</v>
      </c>
      <c r="J18" s="23">
        <v>248000000</v>
      </c>
      <c r="K18" s="23">
        <v>2728000000</v>
      </c>
      <c r="L18" s="23">
        <f>VLOOKUP(E18,'گردش کل'!$A$1:$G$382,5,0)</f>
        <v>2480000000</v>
      </c>
      <c r="M18" s="23">
        <f>VLOOKUP(E18,'گردش کل'!$A$1:$G$382,6,0)</f>
        <v>248000000</v>
      </c>
      <c r="N18" s="23">
        <f t="shared" si="0"/>
        <v>0</v>
      </c>
      <c r="O18" s="65">
        <f t="shared" si="1"/>
        <v>0</v>
      </c>
      <c r="P18" t="s">
        <v>42</v>
      </c>
      <c r="Q18" t="s">
        <v>40</v>
      </c>
      <c r="R18" t="s">
        <v>361</v>
      </c>
      <c r="S18" t="s">
        <v>31</v>
      </c>
      <c r="T18">
        <v>140302</v>
      </c>
      <c r="U18" t="s">
        <v>30</v>
      </c>
      <c r="V18" t="s">
        <v>32</v>
      </c>
      <c r="W18" t="s">
        <v>30</v>
      </c>
      <c r="X18" t="s">
        <v>40</v>
      </c>
      <c r="Y18" t="s">
        <v>346</v>
      </c>
      <c r="Z18">
        <v>0</v>
      </c>
      <c r="AA18" t="s">
        <v>344</v>
      </c>
      <c r="AB18" t="s">
        <v>34</v>
      </c>
    </row>
    <row r="19" spans="1:28" x14ac:dyDescent="0.25">
      <c r="A19" t="s">
        <v>22</v>
      </c>
      <c r="B19" t="s">
        <v>23</v>
      </c>
      <c r="C19" t="s">
        <v>127</v>
      </c>
      <c r="D19" t="s">
        <v>374</v>
      </c>
      <c r="E19" t="s">
        <v>43</v>
      </c>
      <c r="F19" t="str">
        <f>VLOOKUP(E19,'گردش کل'!$A$1:$G$382,2,0)</f>
        <v>1403/01/18 01:00:00</v>
      </c>
      <c r="G19" t="str">
        <f>VLOOKUP(E19,'گردش کل'!$A$1:$G$382,4,0)</f>
        <v>اصلی</v>
      </c>
      <c r="H19">
        <f>VLOOKUP(E19,'گردش کل'!$A$1:$G$382,3,0)</f>
        <v>140301</v>
      </c>
      <c r="I19" s="23">
        <v>1050000000</v>
      </c>
      <c r="J19" s="23">
        <v>105000000</v>
      </c>
      <c r="K19" s="23">
        <v>1155000000</v>
      </c>
      <c r="L19" s="23">
        <f>VLOOKUP(E19,'گردش کل'!$A$1:$G$382,5,0)</f>
        <v>1050000000</v>
      </c>
      <c r="M19" s="23">
        <f>VLOOKUP(E19,'گردش کل'!$A$1:$G$382,6,0)</f>
        <v>105000000</v>
      </c>
      <c r="N19" s="23">
        <f t="shared" si="0"/>
        <v>0</v>
      </c>
      <c r="O19" s="65">
        <f t="shared" si="1"/>
        <v>0</v>
      </c>
      <c r="P19" t="s">
        <v>27</v>
      </c>
      <c r="Q19" t="s">
        <v>46</v>
      </c>
      <c r="R19" t="s">
        <v>368</v>
      </c>
      <c r="S19" t="s">
        <v>31</v>
      </c>
      <c r="T19">
        <v>140302</v>
      </c>
      <c r="U19" t="s">
        <v>30</v>
      </c>
      <c r="V19" t="s">
        <v>32</v>
      </c>
      <c r="W19" t="s">
        <v>30</v>
      </c>
      <c r="X19" t="s">
        <v>46</v>
      </c>
      <c r="Y19" t="s">
        <v>375</v>
      </c>
      <c r="Z19">
        <v>0</v>
      </c>
      <c r="AA19" t="s">
        <v>344</v>
      </c>
      <c r="AB19" t="s">
        <v>34</v>
      </c>
    </row>
    <row r="20" spans="1:28" x14ac:dyDescent="0.25">
      <c r="A20" t="s">
        <v>22</v>
      </c>
      <c r="B20" t="s">
        <v>23</v>
      </c>
      <c r="C20" t="s">
        <v>127</v>
      </c>
      <c r="D20" t="s">
        <v>376</v>
      </c>
      <c r="E20" t="s">
        <v>117</v>
      </c>
      <c r="F20" t="str">
        <f>VLOOKUP(E20,'گردش کل'!$A$1:$G$382,2,0)</f>
        <v>1403/03/22 01:00:00</v>
      </c>
      <c r="G20" t="str">
        <f>VLOOKUP(E20,'گردش کل'!$A$1:$G$382,4,0)</f>
        <v>اصلی</v>
      </c>
      <c r="H20">
        <f>VLOOKUP(E20,'گردش کل'!$A$1:$G$382,3,0)</f>
        <v>140301</v>
      </c>
      <c r="I20" s="23">
        <v>4487000000</v>
      </c>
      <c r="J20" s="23">
        <v>448700000</v>
      </c>
      <c r="K20" s="23">
        <v>4935700000</v>
      </c>
      <c r="L20" s="23">
        <f>VLOOKUP(E20,'گردش کل'!$A$1:$G$382,5,0)</f>
        <v>4487000000</v>
      </c>
      <c r="M20" s="23">
        <f>VLOOKUP(E20,'گردش کل'!$A$1:$G$382,6,0)</f>
        <v>448700000</v>
      </c>
      <c r="N20" s="23">
        <f t="shared" si="0"/>
        <v>0</v>
      </c>
      <c r="O20" s="65">
        <f t="shared" si="1"/>
        <v>0</v>
      </c>
      <c r="P20" t="s">
        <v>42</v>
      </c>
      <c r="Q20" t="s">
        <v>120</v>
      </c>
      <c r="R20" t="s">
        <v>361</v>
      </c>
      <c r="S20" t="s">
        <v>31</v>
      </c>
      <c r="T20">
        <v>140302</v>
      </c>
      <c r="U20" t="s">
        <v>30</v>
      </c>
      <c r="V20" t="s">
        <v>32</v>
      </c>
      <c r="W20" t="s">
        <v>30</v>
      </c>
      <c r="X20" t="s">
        <v>120</v>
      </c>
      <c r="Y20" t="s">
        <v>346</v>
      </c>
      <c r="Z20">
        <v>0</v>
      </c>
      <c r="AA20" t="s">
        <v>344</v>
      </c>
      <c r="AB20" t="s">
        <v>34</v>
      </c>
    </row>
    <row r="21" spans="1:28" x14ac:dyDescent="0.25">
      <c r="A21" t="s">
        <v>22</v>
      </c>
      <c r="B21" t="s">
        <v>23</v>
      </c>
      <c r="C21" t="s">
        <v>127</v>
      </c>
      <c r="D21" t="s">
        <v>377</v>
      </c>
      <c r="E21" t="s">
        <v>110</v>
      </c>
      <c r="F21" t="str">
        <f>VLOOKUP(E21,'گردش کل'!$A$1:$G$382,2,0)</f>
        <v>1403/01/25 01:00:00</v>
      </c>
      <c r="G21" t="str">
        <f>VLOOKUP(E21,'گردش کل'!$A$1:$G$382,4,0)</f>
        <v>اصلی</v>
      </c>
      <c r="H21">
        <f>VLOOKUP(E21,'گردش کل'!$A$1:$G$382,3,0)</f>
        <v>140301</v>
      </c>
      <c r="I21" s="23">
        <v>660304605</v>
      </c>
      <c r="J21" s="23">
        <v>66030460</v>
      </c>
      <c r="K21" s="23">
        <v>726335065</v>
      </c>
      <c r="L21" s="23">
        <f>VLOOKUP(E21,'گردش کل'!$A$1:$G$382,5,0)</f>
        <v>660304605</v>
      </c>
      <c r="M21" s="23">
        <f>VLOOKUP(E21,'گردش کل'!$A$1:$G$382,6,0)</f>
        <v>66030460</v>
      </c>
      <c r="N21" s="23">
        <f t="shared" si="0"/>
        <v>0</v>
      </c>
      <c r="O21" s="65">
        <f t="shared" si="1"/>
        <v>0</v>
      </c>
      <c r="P21" t="s">
        <v>42</v>
      </c>
      <c r="Q21" t="s">
        <v>113</v>
      </c>
      <c r="R21" t="s">
        <v>368</v>
      </c>
      <c r="S21" t="s">
        <v>31</v>
      </c>
      <c r="T21">
        <v>140302</v>
      </c>
      <c r="U21" t="s">
        <v>30</v>
      </c>
      <c r="V21" t="s">
        <v>32</v>
      </c>
      <c r="W21" t="s">
        <v>30</v>
      </c>
      <c r="X21" t="s">
        <v>113</v>
      </c>
      <c r="Y21" t="s">
        <v>346</v>
      </c>
      <c r="Z21">
        <v>0</v>
      </c>
      <c r="AA21" t="s">
        <v>344</v>
      </c>
      <c r="AB21" t="s">
        <v>34</v>
      </c>
    </row>
    <row r="22" spans="1:28" x14ac:dyDescent="0.25">
      <c r="A22" t="s">
        <v>22</v>
      </c>
      <c r="B22" t="s">
        <v>23</v>
      </c>
      <c r="C22" t="s">
        <v>127</v>
      </c>
      <c r="D22" t="s">
        <v>378</v>
      </c>
      <c r="E22" t="s">
        <v>143</v>
      </c>
      <c r="F22" t="str">
        <f>VLOOKUP(E22,'گردش کل'!$A$1:$G$382,2,0)</f>
        <v>1403/03/24 01:00:00</v>
      </c>
      <c r="G22" t="str">
        <f>VLOOKUP(E22,'گردش کل'!$A$1:$G$382,4,0)</f>
        <v>اصلی</v>
      </c>
      <c r="H22">
        <f>VLOOKUP(E22,'گردش کل'!$A$1:$G$382,3,0)</f>
        <v>140301</v>
      </c>
      <c r="I22" s="23">
        <v>4013739900</v>
      </c>
      <c r="J22" s="23">
        <v>401373990</v>
      </c>
      <c r="K22" s="23">
        <v>4415113890</v>
      </c>
      <c r="L22" s="23">
        <f>VLOOKUP(E22,'گردش کل'!$A$1:$G$382,5,0)</f>
        <v>4013739900</v>
      </c>
      <c r="M22" s="23">
        <f>VLOOKUP(E22,'گردش کل'!$A$1:$G$382,6,0)</f>
        <v>401373990</v>
      </c>
      <c r="N22" s="23">
        <f t="shared" si="0"/>
        <v>0</v>
      </c>
      <c r="O22" s="65">
        <f t="shared" si="1"/>
        <v>0</v>
      </c>
      <c r="P22" t="s">
        <v>42</v>
      </c>
      <c r="Q22" t="s">
        <v>145</v>
      </c>
      <c r="R22" t="s">
        <v>361</v>
      </c>
      <c r="S22" t="s">
        <v>31</v>
      </c>
      <c r="T22">
        <v>140302</v>
      </c>
      <c r="U22" t="s">
        <v>30</v>
      </c>
      <c r="V22" t="s">
        <v>32</v>
      </c>
      <c r="W22" t="s">
        <v>30</v>
      </c>
      <c r="X22" t="s">
        <v>145</v>
      </c>
      <c r="Y22" t="s">
        <v>346</v>
      </c>
      <c r="Z22">
        <v>0</v>
      </c>
      <c r="AA22" t="s">
        <v>344</v>
      </c>
      <c r="AB22" t="s">
        <v>34</v>
      </c>
    </row>
    <row r="23" spans="1:28" x14ac:dyDescent="0.25">
      <c r="A23" t="s">
        <v>22</v>
      </c>
      <c r="B23" t="s">
        <v>23</v>
      </c>
      <c r="C23" t="s">
        <v>127</v>
      </c>
      <c r="D23" t="s">
        <v>379</v>
      </c>
      <c r="E23" t="s">
        <v>150</v>
      </c>
      <c r="F23" t="str">
        <f>VLOOKUP(E23,'گردش کل'!$A$1:$G$382,2,0)</f>
        <v>1403/03/26 01:00:00</v>
      </c>
      <c r="G23" t="str">
        <f>VLOOKUP(E23,'گردش کل'!$A$1:$G$382,4,0)</f>
        <v>اصلی</v>
      </c>
      <c r="H23">
        <f>VLOOKUP(E23,'گردش کل'!$A$1:$G$382,3,0)</f>
        <v>140301</v>
      </c>
      <c r="I23" s="23">
        <v>720000000</v>
      </c>
      <c r="J23" s="23">
        <v>72000000</v>
      </c>
      <c r="K23" s="23">
        <v>792000000</v>
      </c>
      <c r="L23" s="23">
        <f>VLOOKUP(E23,'گردش کل'!$A$1:$G$382,5,0)</f>
        <v>720000000</v>
      </c>
      <c r="M23" s="23">
        <f>VLOOKUP(E23,'گردش کل'!$A$1:$G$382,6,0)</f>
        <v>72000000</v>
      </c>
      <c r="N23" s="23">
        <f t="shared" si="0"/>
        <v>0</v>
      </c>
      <c r="O23" s="65">
        <f t="shared" si="1"/>
        <v>0</v>
      </c>
      <c r="P23" t="s">
        <v>42</v>
      </c>
      <c r="Q23" t="s">
        <v>153</v>
      </c>
      <c r="R23" t="s">
        <v>361</v>
      </c>
      <c r="S23" t="s">
        <v>31</v>
      </c>
      <c r="T23">
        <v>140302</v>
      </c>
      <c r="U23" t="s">
        <v>30</v>
      </c>
      <c r="V23" t="s">
        <v>32</v>
      </c>
      <c r="W23" t="s">
        <v>30</v>
      </c>
      <c r="X23" t="s">
        <v>153</v>
      </c>
      <c r="Y23" t="s">
        <v>346</v>
      </c>
      <c r="Z23">
        <v>0</v>
      </c>
      <c r="AA23" t="s">
        <v>344</v>
      </c>
      <c r="AB23" t="s">
        <v>34</v>
      </c>
    </row>
    <row r="24" spans="1:28" x14ac:dyDescent="0.25">
      <c r="A24" t="s">
        <v>22</v>
      </c>
      <c r="B24" t="s">
        <v>23</v>
      </c>
      <c r="C24" t="s">
        <v>127</v>
      </c>
      <c r="D24" t="s">
        <v>380</v>
      </c>
      <c r="E24" t="s">
        <v>114</v>
      </c>
      <c r="F24" t="str">
        <f>VLOOKUP(E24,'گردش کل'!$A$1:$G$382,2,0)</f>
        <v>1403/01/25 01:00:00</v>
      </c>
      <c r="G24" t="str">
        <f>VLOOKUP(E24,'گردش کل'!$A$1:$G$382,4,0)</f>
        <v>اصلی</v>
      </c>
      <c r="H24">
        <f>VLOOKUP(E24,'گردش کل'!$A$1:$G$382,3,0)</f>
        <v>140301</v>
      </c>
      <c r="I24" s="23">
        <v>645000000</v>
      </c>
      <c r="J24" s="23">
        <v>64500000</v>
      </c>
      <c r="K24" s="23">
        <v>709500000</v>
      </c>
      <c r="L24" s="23">
        <f>VLOOKUP(E24,'گردش کل'!$A$1:$G$382,5,0)</f>
        <v>645000000</v>
      </c>
      <c r="M24" s="23">
        <f>VLOOKUP(E24,'گردش کل'!$A$1:$G$382,6,0)</f>
        <v>64500000</v>
      </c>
      <c r="N24" s="23">
        <f t="shared" si="0"/>
        <v>0</v>
      </c>
      <c r="O24" s="65">
        <f t="shared" si="1"/>
        <v>0</v>
      </c>
      <c r="P24" t="s">
        <v>42</v>
      </c>
      <c r="Q24" t="s">
        <v>116</v>
      </c>
      <c r="R24" t="s">
        <v>368</v>
      </c>
      <c r="S24" t="s">
        <v>31</v>
      </c>
      <c r="T24">
        <v>140302</v>
      </c>
      <c r="U24" t="s">
        <v>30</v>
      </c>
      <c r="V24" t="s">
        <v>32</v>
      </c>
      <c r="W24" t="s">
        <v>30</v>
      </c>
      <c r="X24" t="s">
        <v>116</v>
      </c>
      <c r="Y24" t="s">
        <v>346</v>
      </c>
      <c r="Z24">
        <v>0</v>
      </c>
      <c r="AA24" t="s">
        <v>344</v>
      </c>
      <c r="AB24" t="s">
        <v>34</v>
      </c>
    </row>
    <row r="25" spans="1:28" x14ac:dyDescent="0.25">
      <c r="A25" t="s">
        <v>22</v>
      </c>
      <c r="B25" t="s">
        <v>23</v>
      </c>
      <c r="C25" t="s">
        <v>127</v>
      </c>
      <c r="D25" t="s">
        <v>381</v>
      </c>
      <c r="E25" t="s">
        <v>169</v>
      </c>
      <c r="F25" t="str">
        <f>VLOOKUP(E25,'گردش کل'!$A$1:$G$382,2,0)</f>
        <v>1403/03/26 01:00:00</v>
      </c>
      <c r="G25" t="str">
        <f>VLOOKUP(E25,'گردش کل'!$A$1:$G$382,4,0)</f>
        <v>اصلی</v>
      </c>
      <c r="H25">
        <f>VLOOKUP(E25,'گردش کل'!$A$1:$G$382,3,0)</f>
        <v>140301</v>
      </c>
      <c r="I25" s="23">
        <v>720000000</v>
      </c>
      <c r="J25" s="23">
        <v>72000000</v>
      </c>
      <c r="K25" s="23">
        <v>792000000</v>
      </c>
      <c r="L25" s="23">
        <f>VLOOKUP(E25,'گردش کل'!$A$1:$G$382,5,0)</f>
        <v>720000000</v>
      </c>
      <c r="M25" s="23">
        <f>VLOOKUP(E25,'گردش کل'!$A$1:$G$382,6,0)</f>
        <v>72000000</v>
      </c>
      <c r="N25" s="23">
        <f t="shared" si="0"/>
        <v>0</v>
      </c>
      <c r="O25" s="65">
        <f t="shared" si="1"/>
        <v>0</v>
      </c>
      <c r="P25" t="s">
        <v>42</v>
      </c>
      <c r="Q25" t="s">
        <v>170</v>
      </c>
      <c r="R25" t="s">
        <v>382</v>
      </c>
      <c r="S25" t="s">
        <v>31</v>
      </c>
      <c r="T25">
        <v>140302</v>
      </c>
      <c r="U25" t="s">
        <v>30</v>
      </c>
      <c r="V25" t="s">
        <v>32</v>
      </c>
      <c r="W25" t="s">
        <v>30</v>
      </c>
      <c r="X25" t="s">
        <v>170</v>
      </c>
      <c r="Y25" t="s">
        <v>346</v>
      </c>
      <c r="Z25">
        <v>0</v>
      </c>
      <c r="AA25" t="s">
        <v>344</v>
      </c>
      <c r="AB25" t="s">
        <v>34</v>
      </c>
    </row>
    <row r="26" spans="1:28" x14ac:dyDescent="0.25">
      <c r="A26" t="s">
        <v>22</v>
      </c>
      <c r="B26" t="s">
        <v>23</v>
      </c>
      <c r="C26" t="s">
        <v>127</v>
      </c>
      <c r="D26" t="s">
        <v>383</v>
      </c>
      <c r="E26" t="s">
        <v>167</v>
      </c>
      <c r="F26" t="str">
        <f>VLOOKUP(E26,'گردش کل'!$A$1:$G$382,2,0)</f>
        <v>1403/03/26 01:00:00</v>
      </c>
      <c r="G26" t="str">
        <f>VLOOKUP(E26,'گردش کل'!$A$1:$G$382,4,0)</f>
        <v>اصلی</v>
      </c>
      <c r="H26">
        <f>VLOOKUP(E26,'گردش کل'!$A$1:$G$382,3,0)</f>
        <v>140301</v>
      </c>
      <c r="I26" s="23">
        <v>720000000</v>
      </c>
      <c r="J26" s="23">
        <v>72000000</v>
      </c>
      <c r="K26" s="23">
        <v>792000000</v>
      </c>
      <c r="L26" s="23">
        <f>VLOOKUP(E26,'گردش کل'!$A$1:$G$382,5,0)</f>
        <v>720000000</v>
      </c>
      <c r="M26" s="23">
        <f>VLOOKUP(E26,'گردش کل'!$A$1:$G$382,6,0)</f>
        <v>72000000</v>
      </c>
      <c r="N26" s="23">
        <f t="shared" si="0"/>
        <v>0</v>
      </c>
      <c r="O26" s="65">
        <f t="shared" si="1"/>
        <v>0</v>
      </c>
      <c r="P26" t="s">
        <v>42</v>
      </c>
      <c r="Q26" t="s">
        <v>168</v>
      </c>
      <c r="R26" t="s">
        <v>382</v>
      </c>
      <c r="S26" t="s">
        <v>31</v>
      </c>
      <c r="T26">
        <v>140302</v>
      </c>
      <c r="U26" t="s">
        <v>30</v>
      </c>
      <c r="V26" t="s">
        <v>32</v>
      </c>
      <c r="W26" t="s">
        <v>30</v>
      </c>
      <c r="X26" t="s">
        <v>168</v>
      </c>
      <c r="Y26" t="s">
        <v>346</v>
      </c>
      <c r="Z26">
        <v>0</v>
      </c>
      <c r="AA26" t="s">
        <v>344</v>
      </c>
      <c r="AB26" t="s">
        <v>34</v>
      </c>
    </row>
    <row r="27" spans="1:28" x14ac:dyDescent="0.25">
      <c r="A27" t="s">
        <v>22</v>
      </c>
      <c r="B27" t="s">
        <v>23</v>
      </c>
      <c r="C27" t="s">
        <v>127</v>
      </c>
      <c r="D27" t="s">
        <v>384</v>
      </c>
      <c r="E27" t="s">
        <v>183</v>
      </c>
      <c r="F27" t="str">
        <f>VLOOKUP(E27,'گردش کل'!$A$1:$G$382,2,0)</f>
        <v>1403/02/26 01:00:00</v>
      </c>
      <c r="G27" t="str">
        <f>VLOOKUP(E27,'گردش کل'!$A$1:$G$382,4,0)</f>
        <v>اصلی</v>
      </c>
      <c r="H27">
        <f>VLOOKUP(E27,'گردش کل'!$A$1:$G$382,3,0)</f>
        <v>140301</v>
      </c>
      <c r="I27" s="23">
        <v>663064544</v>
      </c>
      <c r="J27" s="23">
        <v>66306454</v>
      </c>
      <c r="K27" s="23">
        <v>729370998</v>
      </c>
      <c r="L27" s="23">
        <f>VLOOKUP(E27,'گردش کل'!$A$1:$G$382,5,0)</f>
        <v>663064544</v>
      </c>
      <c r="M27" s="23">
        <f>VLOOKUP(E27,'گردش کل'!$A$1:$G$382,6,0)</f>
        <v>66306454</v>
      </c>
      <c r="N27" s="23">
        <f t="shared" si="0"/>
        <v>0</v>
      </c>
      <c r="O27" s="65">
        <f t="shared" si="1"/>
        <v>0</v>
      </c>
      <c r="P27" t="s">
        <v>42</v>
      </c>
      <c r="Q27" t="s">
        <v>184</v>
      </c>
      <c r="R27" t="s">
        <v>385</v>
      </c>
      <c r="S27" t="s">
        <v>31</v>
      </c>
      <c r="T27">
        <v>140302</v>
      </c>
      <c r="U27" t="s">
        <v>30</v>
      </c>
      <c r="V27" t="s">
        <v>32</v>
      </c>
      <c r="W27" t="s">
        <v>30</v>
      </c>
      <c r="X27" t="s">
        <v>184</v>
      </c>
      <c r="Y27" t="s">
        <v>346</v>
      </c>
      <c r="Z27">
        <v>0</v>
      </c>
      <c r="AA27" t="s">
        <v>344</v>
      </c>
      <c r="AB27" t="s">
        <v>34</v>
      </c>
    </row>
    <row r="28" spans="1:28" x14ac:dyDescent="0.25">
      <c r="A28" t="s">
        <v>22</v>
      </c>
      <c r="B28" t="s">
        <v>23</v>
      </c>
      <c r="C28" t="s">
        <v>127</v>
      </c>
      <c r="D28" t="s">
        <v>386</v>
      </c>
      <c r="E28" t="s">
        <v>99</v>
      </c>
      <c r="F28" t="str">
        <f>VLOOKUP(E28,'گردش کل'!$A$1:$G$382,2,0)</f>
        <v>1403/03/05 01:00:00</v>
      </c>
      <c r="G28" t="str">
        <f>VLOOKUP(E28,'گردش کل'!$A$1:$G$382,4,0)</f>
        <v>اصلی</v>
      </c>
      <c r="H28">
        <f>VLOOKUP(E28,'گردش کل'!$A$1:$G$382,3,0)</f>
        <v>140301</v>
      </c>
      <c r="I28" s="23">
        <v>1080000000</v>
      </c>
      <c r="J28" s="23">
        <v>108000000</v>
      </c>
      <c r="K28" s="23">
        <v>1188000000</v>
      </c>
      <c r="L28" s="23">
        <f>VLOOKUP(E28,'گردش کل'!$A$1:$G$382,5,0)</f>
        <v>1080000000</v>
      </c>
      <c r="M28" s="23">
        <f>VLOOKUP(E28,'گردش کل'!$A$1:$G$382,6,0)</f>
        <v>108000000</v>
      </c>
      <c r="N28" s="23">
        <f t="shared" si="0"/>
        <v>0</v>
      </c>
      <c r="O28" s="65">
        <f t="shared" si="1"/>
        <v>0</v>
      </c>
      <c r="P28" t="s">
        <v>42</v>
      </c>
      <c r="Q28" t="s">
        <v>100</v>
      </c>
      <c r="R28" t="s">
        <v>342</v>
      </c>
      <c r="S28" t="s">
        <v>31</v>
      </c>
      <c r="T28">
        <v>140302</v>
      </c>
      <c r="U28" t="s">
        <v>30</v>
      </c>
      <c r="V28" t="s">
        <v>32</v>
      </c>
      <c r="W28" t="s">
        <v>30</v>
      </c>
      <c r="X28" t="s">
        <v>100</v>
      </c>
      <c r="Y28" t="s">
        <v>346</v>
      </c>
      <c r="Z28">
        <v>0</v>
      </c>
      <c r="AA28" t="s">
        <v>344</v>
      </c>
      <c r="AB28" t="s">
        <v>34</v>
      </c>
    </row>
    <row r="29" spans="1:28" x14ac:dyDescent="0.25">
      <c r="A29" t="s">
        <v>22</v>
      </c>
      <c r="B29" t="s">
        <v>23</v>
      </c>
      <c r="C29" t="s">
        <v>127</v>
      </c>
      <c r="D29" t="s">
        <v>387</v>
      </c>
      <c r="E29" t="s">
        <v>171</v>
      </c>
      <c r="F29" t="str">
        <f>VLOOKUP(E29,'گردش کل'!$A$1:$G$382,2,0)</f>
        <v>1403/03/20 01:00:00</v>
      </c>
      <c r="G29" t="str">
        <f>VLOOKUP(E29,'گردش کل'!$A$1:$G$382,4,0)</f>
        <v>اصلی</v>
      </c>
      <c r="H29">
        <f>VLOOKUP(E29,'گردش کل'!$A$1:$G$382,3,0)</f>
        <v>140301</v>
      </c>
      <c r="I29" s="23">
        <v>1491895224</v>
      </c>
      <c r="J29" s="23">
        <v>149189522</v>
      </c>
      <c r="K29" s="23">
        <v>1641084746</v>
      </c>
      <c r="L29" s="23">
        <f>VLOOKUP(E29,'گردش کل'!$A$1:$G$382,5,0)</f>
        <v>1491895224</v>
      </c>
      <c r="M29" s="23">
        <f>VLOOKUP(E29,'گردش کل'!$A$1:$G$382,6,0)</f>
        <v>149189522</v>
      </c>
      <c r="N29" s="23">
        <f t="shared" si="0"/>
        <v>0</v>
      </c>
      <c r="O29" s="65">
        <f t="shared" si="1"/>
        <v>0</v>
      </c>
      <c r="P29" t="s">
        <v>42</v>
      </c>
      <c r="Q29" t="s">
        <v>173</v>
      </c>
      <c r="R29" t="s">
        <v>361</v>
      </c>
      <c r="S29" t="s">
        <v>31</v>
      </c>
      <c r="T29">
        <v>140302</v>
      </c>
      <c r="U29" t="s">
        <v>30</v>
      </c>
      <c r="V29" t="s">
        <v>32</v>
      </c>
      <c r="W29" t="s">
        <v>30</v>
      </c>
      <c r="X29" t="s">
        <v>173</v>
      </c>
      <c r="Y29" t="s">
        <v>346</v>
      </c>
      <c r="Z29">
        <v>0</v>
      </c>
      <c r="AA29" t="s">
        <v>344</v>
      </c>
      <c r="AB29" t="s">
        <v>34</v>
      </c>
    </row>
    <row r="30" spans="1:28" x14ac:dyDescent="0.25">
      <c r="A30" t="s">
        <v>22</v>
      </c>
      <c r="B30" t="s">
        <v>23</v>
      </c>
      <c r="C30" t="s">
        <v>127</v>
      </c>
      <c r="D30" t="s">
        <v>388</v>
      </c>
      <c r="E30" t="s">
        <v>174</v>
      </c>
      <c r="F30" t="str">
        <f>VLOOKUP(E30,'گردش کل'!$A$1:$G$382,2,0)</f>
        <v>1403/03/20 01:00:00</v>
      </c>
      <c r="G30" t="str">
        <f>VLOOKUP(E30,'گردش کل'!$A$1:$G$382,4,0)</f>
        <v>اصلی</v>
      </c>
      <c r="H30">
        <f>VLOOKUP(E30,'گردش کل'!$A$1:$G$382,3,0)</f>
        <v>140301</v>
      </c>
      <c r="I30" s="23">
        <v>572263991</v>
      </c>
      <c r="J30" s="23">
        <v>57226399</v>
      </c>
      <c r="K30" s="23">
        <v>629490390</v>
      </c>
      <c r="L30" s="23">
        <f>VLOOKUP(E30,'گردش کل'!$A$1:$G$382,5,0)</f>
        <v>572263991</v>
      </c>
      <c r="M30" s="23">
        <f>VLOOKUP(E30,'گردش کل'!$A$1:$G$382,6,0)</f>
        <v>57226399</v>
      </c>
      <c r="N30" s="23">
        <f t="shared" si="0"/>
        <v>0</v>
      </c>
      <c r="O30" s="65">
        <f t="shared" si="1"/>
        <v>0</v>
      </c>
      <c r="P30" t="s">
        <v>42</v>
      </c>
      <c r="Q30" t="s">
        <v>175</v>
      </c>
      <c r="R30" t="s">
        <v>361</v>
      </c>
      <c r="S30" t="s">
        <v>31</v>
      </c>
      <c r="T30">
        <v>140302</v>
      </c>
      <c r="U30" t="s">
        <v>30</v>
      </c>
      <c r="V30" t="s">
        <v>32</v>
      </c>
      <c r="W30" t="s">
        <v>30</v>
      </c>
      <c r="X30" t="s">
        <v>175</v>
      </c>
      <c r="Y30" t="s">
        <v>346</v>
      </c>
      <c r="Z30">
        <v>0</v>
      </c>
      <c r="AA30" t="s">
        <v>344</v>
      </c>
      <c r="AB30" t="s">
        <v>34</v>
      </c>
    </row>
    <row r="31" spans="1:28" x14ac:dyDescent="0.25">
      <c r="A31" t="s">
        <v>22</v>
      </c>
      <c r="B31" t="s">
        <v>23</v>
      </c>
      <c r="C31" t="s">
        <v>127</v>
      </c>
      <c r="D31" t="s">
        <v>389</v>
      </c>
      <c r="E31" t="s">
        <v>163</v>
      </c>
      <c r="F31" t="str">
        <f>VLOOKUP(E31,'گردش کل'!$A$1:$G$382,2,0)</f>
        <v>1403/03/20 01:00:00</v>
      </c>
      <c r="G31" t="str">
        <f>VLOOKUP(E31,'گردش کل'!$A$1:$G$382,4,0)</f>
        <v>اصلی</v>
      </c>
      <c r="H31">
        <f>VLOOKUP(E31,'گردش کل'!$A$1:$G$382,3,0)</f>
        <v>140301</v>
      </c>
      <c r="I31" s="23">
        <v>2818024312</v>
      </c>
      <c r="J31" s="23">
        <v>281802431</v>
      </c>
      <c r="K31" s="23">
        <v>3099826743</v>
      </c>
      <c r="L31" s="23">
        <f>VLOOKUP(E31,'گردش کل'!$A$1:$G$382,5,0)</f>
        <v>2818024312</v>
      </c>
      <c r="M31" s="23">
        <f>VLOOKUP(E31,'گردش کل'!$A$1:$G$382,6,0)</f>
        <v>281802431</v>
      </c>
      <c r="N31" s="23">
        <f t="shared" si="0"/>
        <v>0</v>
      </c>
      <c r="O31" s="65">
        <f t="shared" si="1"/>
        <v>0</v>
      </c>
      <c r="P31" t="s">
        <v>42</v>
      </c>
      <c r="Q31" t="s">
        <v>166</v>
      </c>
      <c r="R31" t="s">
        <v>361</v>
      </c>
      <c r="S31" t="s">
        <v>31</v>
      </c>
      <c r="T31">
        <v>140302</v>
      </c>
      <c r="U31" t="s">
        <v>30</v>
      </c>
      <c r="V31" t="s">
        <v>32</v>
      </c>
      <c r="W31" t="s">
        <v>30</v>
      </c>
      <c r="X31" t="s">
        <v>166</v>
      </c>
      <c r="Y31" t="s">
        <v>346</v>
      </c>
      <c r="Z31">
        <v>0</v>
      </c>
      <c r="AA31" t="s">
        <v>344</v>
      </c>
      <c r="AB31" t="s">
        <v>34</v>
      </c>
    </row>
    <row r="32" spans="1:28" x14ac:dyDescent="0.25">
      <c r="A32" t="s">
        <v>22</v>
      </c>
      <c r="B32" t="s">
        <v>23</v>
      </c>
      <c r="C32" t="s">
        <v>127</v>
      </c>
      <c r="D32" t="s">
        <v>390</v>
      </c>
      <c r="E32" t="s">
        <v>176</v>
      </c>
      <c r="F32" t="str">
        <f>VLOOKUP(E32,'گردش کل'!$A$1:$G$382,2,0)</f>
        <v>1403/02/26 01:00:00</v>
      </c>
      <c r="G32" t="str">
        <f>VLOOKUP(E32,'گردش کل'!$A$1:$G$382,4,0)</f>
        <v>اصلی</v>
      </c>
      <c r="H32">
        <f>VLOOKUP(E32,'گردش کل'!$A$1:$G$382,3,0)</f>
        <v>140301</v>
      </c>
      <c r="I32" s="23">
        <v>4137908858</v>
      </c>
      <c r="J32" s="23">
        <v>413790885</v>
      </c>
      <c r="K32" s="23">
        <v>4551699743</v>
      </c>
      <c r="L32" s="23">
        <f>VLOOKUP(E32,'گردش کل'!$A$1:$G$382,5,0)</f>
        <v>4137908858</v>
      </c>
      <c r="M32" s="23">
        <f>VLOOKUP(E32,'گردش کل'!$A$1:$G$382,6,0)</f>
        <v>413790885</v>
      </c>
      <c r="N32" s="23">
        <f t="shared" si="0"/>
        <v>0</v>
      </c>
      <c r="O32" s="65">
        <f t="shared" si="1"/>
        <v>0</v>
      </c>
      <c r="P32" t="s">
        <v>42</v>
      </c>
      <c r="Q32" t="s">
        <v>179</v>
      </c>
      <c r="R32" t="s">
        <v>391</v>
      </c>
      <c r="S32" t="s">
        <v>31</v>
      </c>
      <c r="T32">
        <v>140302</v>
      </c>
      <c r="U32" t="s">
        <v>30</v>
      </c>
      <c r="V32" t="s">
        <v>32</v>
      </c>
      <c r="W32" t="s">
        <v>30</v>
      </c>
      <c r="X32" t="s">
        <v>179</v>
      </c>
      <c r="Y32" t="s">
        <v>346</v>
      </c>
      <c r="Z32">
        <v>0</v>
      </c>
      <c r="AA32" t="s">
        <v>344</v>
      </c>
      <c r="AB32" t="s">
        <v>34</v>
      </c>
    </row>
    <row r="33" spans="1:28" x14ac:dyDescent="0.25">
      <c r="A33" t="s">
        <v>22</v>
      </c>
      <c r="B33" t="s">
        <v>23</v>
      </c>
      <c r="C33" t="s">
        <v>127</v>
      </c>
      <c r="D33" t="s">
        <v>392</v>
      </c>
      <c r="E33" t="s">
        <v>209</v>
      </c>
      <c r="F33" t="str">
        <f>VLOOKUP(E33,'گردش کل'!$A$1:$G$382,2,0)</f>
        <v>1403/01/15 01:00:00</v>
      </c>
      <c r="G33" t="str">
        <f>VLOOKUP(E33,'گردش کل'!$A$1:$G$382,4,0)</f>
        <v>اصلی</v>
      </c>
      <c r="H33">
        <f>VLOOKUP(E33,'گردش کل'!$A$1:$G$382,3,0)</f>
        <v>140301</v>
      </c>
      <c r="I33" s="23">
        <v>572263991</v>
      </c>
      <c r="J33" s="23">
        <v>57226399</v>
      </c>
      <c r="K33" s="23">
        <v>629490390</v>
      </c>
      <c r="L33" s="23">
        <f>VLOOKUP(E33,'گردش کل'!$A$1:$G$382,5,0)</f>
        <v>572263991</v>
      </c>
      <c r="M33" s="23">
        <f>VLOOKUP(E33,'گردش کل'!$A$1:$G$382,6,0)</f>
        <v>57226399</v>
      </c>
      <c r="N33" s="23">
        <f t="shared" si="0"/>
        <v>0</v>
      </c>
      <c r="O33" s="65">
        <f t="shared" si="1"/>
        <v>0</v>
      </c>
      <c r="P33" t="s">
        <v>42</v>
      </c>
      <c r="Q33" t="s">
        <v>211</v>
      </c>
      <c r="R33" t="s">
        <v>368</v>
      </c>
      <c r="S33" t="s">
        <v>31</v>
      </c>
      <c r="T33">
        <v>140302</v>
      </c>
      <c r="U33" t="s">
        <v>30</v>
      </c>
      <c r="V33" t="s">
        <v>32</v>
      </c>
      <c r="W33" t="s">
        <v>30</v>
      </c>
      <c r="X33" t="s">
        <v>211</v>
      </c>
      <c r="Y33" t="s">
        <v>346</v>
      </c>
      <c r="Z33">
        <v>0</v>
      </c>
      <c r="AA33" t="s">
        <v>344</v>
      </c>
      <c r="AB33" t="s">
        <v>34</v>
      </c>
    </row>
    <row r="34" spans="1:28" x14ac:dyDescent="0.25">
      <c r="A34" t="s">
        <v>22</v>
      </c>
      <c r="B34" t="s">
        <v>23</v>
      </c>
      <c r="C34" t="s">
        <v>127</v>
      </c>
      <c r="D34" t="s">
        <v>393</v>
      </c>
      <c r="E34" t="s">
        <v>181</v>
      </c>
      <c r="F34" t="str">
        <f>VLOOKUP(E34,'گردش کل'!$A$1:$G$382,2,0)</f>
        <v>1403/02/26 01:00:00</v>
      </c>
      <c r="G34" t="str">
        <f>VLOOKUP(E34,'گردش کل'!$A$1:$G$382,4,0)</f>
        <v>اصلی</v>
      </c>
      <c r="H34">
        <f>VLOOKUP(E34,'گردش کل'!$A$1:$G$382,3,0)</f>
        <v>140301</v>
      </c>
      <c r="I34" s="23">
        <v>1188548289</v>
      </c>
      <c r="J34" s="23">
        <v>118854828</v>
      </c>
      <c r="K34" s="23">
        <v>1307403117</v>
      </c>
      <c r="L34" s="23">
        <f>VLOOKUP(E34,'گردش کل'!$A$1:$G$382,5,0)</f>
        <v>1188548289</v>
      </c>
      <c r="M34" s="23">
        <f>VLOOKUP(E34,'گردش کل'!$A$1:$G$382,6,0)</f>
        <v>118854828</v>
      </c>
      <c r="N34" s="23">
        <f t="shared" si="0"/>
        <v>0</v>
      </c>
      <c r="O34" s="65">
        <f t="shared" si="1"/>
        <v>0</v>
      </c>
      <c r="P34" t="s">
        <v>42</v>
      </c>
      <c r="Q34" t="s">
        <v>182</v>
      </c>
      <c r="R34" t="s">
        <v>391</v>
      </c>
      <c r="S34" t="s">
        <v>31</v>
      </c>
      <c r="T34">
        <v>140302</v>
      </c>
      <c r="U34" t="s">
        <v>30</v>
      </c>
      <c r="V34" t="s">
        <v>32</v>
      </c>
      <c r="W34" t="s">
        <v>30</v>
      </c>
      <c r="X34" t="s">
        <v>182</v>
      </c>
      <c r="Y34" t="s">
        <v>346</v>
      </c>
      <c r="Z34">
        <v>0</v>
      </c>
      <c r="AA34" t="s">
        <v>344</v>
      </c>
      <c r="AB34" t="s">
        <v>34</v>
      </c>
    </row>
    <row r="35" spans="1:28" x14ac:dyDescent="0.25">
      <c r="A35" t="s">
        <v>22</v>
      </c>
      <c r="B35" t="s">
        <v>23</v>
      </c>
      <c r="C35" t="s">
        <v>127</v>
      </c>
      <c r="D35" t="s">
        <v>394</v>
      </c>
      <c r="E35" t="s">
        <v>48</v>
      </c>
      <c r="F35" t="str">
        <f>VLOOKUP(E35,'گردش کل'!$A$1:$G$382,2,0)</f>
        <v>1403/01/15 01:00:00</v>
      </c>
      <c r="G35" t="str">
        <f>VLOOKUP(E35,'گردش کل'!$A$1:$G$382,4,0)</f>
        <v>اصلی</v>
      </c>
      <c r="H35">
        <f>VLOOKUP(E35,'گردش کل'!$A$1:$G$382,3,0)</f>
        <v>140301</v>
      </c>
      <c r="I35" s="23">
        <v>792365526</v>
      </c>
      <c r="J35" s="23">
        <v>79236552</v>
      </c>
      <c r="K35" s="23">
        <v>871602078</v>
      </c>
      <c r="L35" s="23">
        <f>VLOOKUP(E35,'گردش کل'!$A$1:$G$382,5,0)</f>
        <v>792365526</v>
      </c>
      <c r="M35" s="23">
        <f>VLOOKUP(E35,'گردش کل'!$A$1:$G$382,6,0)</f>
        <v>79236552</v>
      </c>
      <c r="N35" s="23">
        <f t="shared" si="0"/>
        <v>0</v>
      </c>
      <c r="O35" s="65">
        <f t="shared" si="1"/>
        <v>0</v>
      </c>
      <c r="P35" t="s">
        <v>42</v>
      </c>
      <c r="Q35" t="s">
        <v>51</v>
      </c>
      <c r="R35" t="s">
        <v>368</v>
      </c>
      <c r="S35" t="s">
        <v>31</v>
      </c>
      <c r="T35">
        <v>140302</v>
      </c>
      <c r="U35" t="s">
        <v>30</v>
      </c>
      <c r="V35" t="s">
        <v>32</v>
      </c>
      <c r="W35" t="s">
        <v>30</v>
      </c>
      <c r="X35" t="s">
        <v>51</v>
      </c>
      <c r="Y35" t="s">
        <v>346</v>
      </c>
      <c r="Z35">
        <v>0</v>
      </c>
      <c r="AA35" t="s">
        <v>344</v>
      </c>
      <c r="AB35" t="s">
        <v>34</v>
      </c>
    </row>
    <row r="36" spans="1:28" x14ac:dyDescent="0.25">
      <c r="A36" t="s">
        <v>22</v>
      </c>
      <c r="B36" t="s">
        <v>23</v>
      </c>
      <c r="C36" t="s">
        <v>127</v>
      </c>
      <c r="D36" t="s">
        <v>395</v>
      </c>
      <c r="E36" t="s">
        <v>94</v>
      </c>
      <c r="F36" t="str">
        <f>VLOOKUP(E36,'گردش کل'!$A$1:$G$382,2,0)</f>
        <v>1403/02/01 01:00:00</v>
      </c>
      <c r="G36" t="str">
        <f>VLOOKUP(E36,'گردش کل'!$A$1:$G$382,4,0)</f>
        <v>اصلی</v>
      </c>
      <c r="H36">
        <f>VLOOKUP(E36,'گردش کل'!$A$1:$G$382,3,0)</f>
        <v>140301</v>
      </c>
      <c r="I36" s="23">
        <v>968000000</v>
      </c>
      <c r="J36" s="23">
        <v>96800000</v>
      </c>
      <c r="K36" s="23">
        <v>1064800000</v>
      </c>
      <c r="L36" s="23">
        <f>VLOOKUP(E36,'گردش کل'!$A$1:$G$382,5,0)</f>
        <v>968000000</v>
      </c>
      <c r="M36" s="23">
        <f>VLOOKUP(E36,'گردش کل'!$A$1:$G$382,6,0)</f>
        <v>96800000</v>
      </c>
      <c r="N36" s="23">
        <f t="shared" si="0"/>
        <v>0</v>
      </c>
      <c r="O36" s="65">
        <f t="shared" si="1"/>
        <v>0</v>
      </c>
      <c r="P36" t="s">
        <v>27</v>
      </c>
      <c r="Q36" t="s">
        <v>97</v>
      </c>
      <c r="R36" t="s">
        <v>368</v>
      </c>
      <c r="S36" t="s">
        <v>31</v>
      </c>
      <c r="T36">
        <v>140302</v>
      </c>
      <c r="U36" t="s">
        <v>30</v>
      </c>
      <c r="V36" t="s">
        <v>32</v>
      </c>
      <c r="W36" t="s">
        <v>30</v>
      </c>
      <c r="X36" t="s">
        <v>97</v>
      </c>
      <c r="Y36" t="s">
        <v>396</v>
      </c>
      <c r="Z36">
        <v>0</v>
      </c>
      <c r="AA36" t="s">
        <v>344</v>
      </c>
      <c r="AB36" t="s">
        <v>34</v>
      </c>
    </row>
    <row r="37" spans="1:28" x14ac:dyDescent="0.25">
      <c r="A37" t="s">
        <v>22</v>
      </c>
      <c r="B37" t="s">
        <v>23</v>
      </c>
      <c r="C37" t="s">
        <v>127</v>
      </c>
      <c r="D37" t="s">
        <v>397</v>
      </c>
      <c r="E37" t="s">
        <v>139</v>
      </c>
      <c r="F37" t="str">
        <f>VLOOKUP(E37,'گردش کل'!$A$1:$G$382,2,0)</f>
        <v>1403/02/18 01:00:00</v>
      </c>
      <c r="G37" t="str">
        <f>VLOOKUP(E37,'گردش کل'!$A$1:$G$382,4,0)</f>
        <v>اصلی</v>
      </c>
      <c r="H37">
        <f>VLOOKUP(E37,'گردش کل'!$A$1:$G$382,3,0)</f>
        <v>140301</v>
      </c>
      <c r="I37" s="23">
        <v>1507154708</v>
      </c>
      <c r="J37" s="23">
        <v>150715470</v>
      </c>
      <c r="K37" s="23">
        <v>1657870178</v>
      </c>
      <c r="L37" s="23">
        <f>VLOOKUP(E37,'گردش کل'!$A$1:$G$382,5,0)</f>
        <v>1507154708</v>
      </c>
      <c r="M37" s="23">
        <f>VLOOKUP(E37,'گردش کل'!$A$1:$G$382,6,0)</f>
        <v>150715470</v>
      </c>
      <c r="N37" s="23">
        <f t="shared" si="0"/>
        <v>0</v>
      </c>
      <c r="O37" s="65">
        <f t="shared" si="1"/>
        <v>0</v>
      </c>
      <c r="P37" t="s">
        <v>42</v>
      </c>
      <c r="Q37" t="s">
        <v>142</v>
      </c>
      <c r="R37" t="s">
        <v>368</v>
      </c>
      <c r="S37" t="s">
        <v>31</v>
      </c>
      <c r="T37">
        <v>140302</v>
      </c>
      <c r="U37" t="s">
        <v>30</v>
      </c>
      <c r="V37" t="s">
        <v>32</v>
      </c>
      <c r="W37" t="s">
        <v>30</v>
      </c>
      <c r="X37" t="s">
        <v>142</v>
      </c>
      <c r="Y37" t="s">
        <v>346</v>
      </c>
      <c r="Z37">
        <v>0</v>
      </c>
      <c r="AA37" t="s">
        <v>344</v>
      </c>
      <c r="AB37" t="s">
        <v>34</v>
      </c>
    </row>
    <row r="38" spans="1:28" x14ac:dyDescent="0.25">
      <c r="A38" t="s">
        <v>22</v>
      </c>
      <c r="B38" t="s">
        <v>23</v>
      </c>
      <c r="C38" t="s">
        <v>127</v>
      </c>
      <c r="D38" t="s">
        <v>398</v>
      </c>
      <c r="E38" t="s">
        <v>53</v>
      </c>
      <c r="F38" t="str">
        <f>VLOOKUP(E38,'گردش کل'!$A$1:$G$382,2,0)</f>
        <v>1403/02/19 01:00:00</v>
      </c>
      <c r="G38" t="str">
        <f>VLOOKUP(E38,'گردش کل'!$A$1:$G$382,4,0)</f>
        <v>اصلی</v>
      </c>
      <c r="H38">
        <f>VLOOKUP(E38,'گردش کل'!$A$1:$G$382,3,0)</f>
        <v>140301</v>
      </c>
      <c r="I38" s="23">
        <v>867500000</v>
      </c>
      <c r="J38" s="23">
        <v>86750000</v>
      </c>
      <c r="K38" s="23">
        <v>954250000</v>
      </c>
      <c r="L38" s="23">
        <f>VLOOKUP(E38,'گردش کل'!$A$1:$G$382,5,0)</f>
        <v>867500000</v>
      </c>
      <c r="M38" s="23">
        <f>VLOOKUP(E38,'گردش کل'!$A$1:$G$382,6,0)</f>
        <v>86750000</v>
      </c>
      <c r="N38" s="23">
        <f t="shared" si="0"/>
        <v>0</v>
      </c>
      <c r="O38" s="65">
        <f t="shared" si="1"/>
        <v>0</v>
      </c>
      <c r="P38" t="s">
        <v>42</v>
      </c>
      <c r="Q38" t="s">
        <v>56</v>
      </c>
      <c r="R38" t="s">
        <v>368</v>
      </c>
      <c r="S38" t="s">
        <v>31</v>
      </c>
      <c r="T38">
        <v>140302</v>
      </c>
      <c r="U38" t="s">
        <v>30</v>
      </c>
      <c r="V38" t="s">
        <v>32</v>
      </c>
      <c r="W38" t="s">
        <v>30</v>
      </c>
      <c r="X38" t="s">
        <v>56</v>
      </c>
      <c r="Y38" t="s">
        <v>346</v>
      </c>
      <c r="Z38">
        <v>0</v>
      </c>
      <c r="AA38" t="s">
        <v>344</v>
      </c>
      <c r="AB38" t="s">
        <v>34</v>
      </c>
    </row>
    <row r="39" spans="1:28" x14ac:dyDescent="0.25">
      <c r="A39" t="s">
        <v>22</v>
      </c>
      <c r="B39" t="s">
        <v>23</v>
      </c>
      <c r="C39" t="s">
        <v>127</v>
      </c>
      <c r="D39" t="s">
        <v>399</v>
      </c>
      <c r="E39" t="s">
        <v>64</v>
      </c>
      <c r="F39" t="str">
        <f>VLOOKUP(E39,'گردش کل'!$A$1:$G$382,2,0)</f>
        <v>1403/03/05 01:00:00</v>
      </c>
      <c r="G39" t="str">
        <f>VLOOKUP(E39,'گردش کل'!$A$1:$G$382,4,0)</f>
        <v>اصلی</v>
      </c>
      <c r="H39">
        <f>VLOOKUP(E39,'گردش کل'!$A$1:$G$382,3,0)</f>
        <v>140301</v>
      </c>
      <c r="I39" s="23">
        <v>414415340</v>
      </c>
      <c r="J39" s="23">
        <v>41441534</v>
      </c>
      <c r="K39" s="23">
        <v>455856874</v>
      </c>
      <c r="L39" s="23">
        <f>VLOOKUP(E39,'گردش کل'!$A$1:$G$382,5,0)</f>
        <v>414415340</v>
      </c>
      <c r="M39" s="23">
        <f>VLOOKUP(E39,'گردش کل'!$A$1:$G$382,6,0)</f>
        <v>41441534</v>
      </c>
      <c r="N39" s="23">
        <f t="shared" si="0"/>
        <v>0</v>
      </c>
      <c r="O39" s="65">
        <f t="shared" si="1"/>
        <v>0</v>
      </c>
      <c r="P39" t="s">
        <v>42</v>
      </c>
      <c r="Q39" t="s">
        <v>66</v>
      </c>
      <c r="R39" t="s">
        <v>342</v>
      </c>
      <c r="S39" t="s">
        <v>31</v>
      </c>
      <c r="T39">
        <v>140302</v>
      </c>
      <c r="U39" t="s">
        <v>30</v>
      </c>
      <c r="V39" t="s">
        <v>32</v>
      </c>
      <c r="W39" t="s">
        <v>30</v>
      </c>
      <c r="X39" t="s">
        <v>66</v>
      </c>
      <c r="Y39" t="s">
        <v>346</v>
      </c>
      <c r="Z39">
        <v>0</v>
      </c>
      <c r="AA39" t="s">
        <v>344</v>
      </c>
      <c r="AB39" t="s">
        <v>34</v>
      </c>
    </row>
    <row r="40" spans="1:28" x14ac:dyDescent="0.25">
      <c r="A40" t="s">
        <v>22</v>
      </c>
      <c r="B40" t="s">
        <v>23</v>
      </c>
      <c r="C40" t="s">
        <v>127</v>
      </c>
      <c r="D40" t="s">
        <v>400</v>
      </c>
      <c r="E40" t="s">
        <v>58</v>
      </c>
      <c r="F40" t="str">
        <f>VLOOKUP(E40,'گردش کل'!$A$1:$G$382,2,0)</f>
        <v>1403/03/05 01:00:00</v>
      </c>
      <c r="G40" t="str">
        <f>VLOOKUP(E40,'گردش کل'!$A$1:$G$382,4,0)</f>
        <v>اصلی</v>
      </c>
      <c r="H40">
        <f>VLOOKUP(E40,'گردش کل'!$A$1:$G$382,3,0)</f>
        <v>140301</v>
      </c>
      <c r="I40" s="23">
        <v>100000000</v>
      </c>
      <c r="J40" s="23">
        <v>10000000</v>
      </c>
      <c r="K40" s="23">
        <v>110000000</v>
      </c>
      <c r="L40" s="23">
        <f>VLOOKUP(E40,'گردش کل'!$A$1:$G$382,5,0)</f>
        <v>100000000</v>
      </c>
      <c r="M40" s="23">
        <f>VLOOKUP(E40,'گردش کل'!$A$1:$G$382,6,0)</f>
        <v>10000000</v>
      </c>
      <c r="N40" s="23">
        <f t="shared" si="0"/>
        <v>0</v>
      </c>
      <c r="O40" s="65">
        <f t="shared" si="1"/>
        <v>0</v>
      </c>
      <c r="P40" t="s">
        <v>36</v>
      </c>
      <c r="Q40" t="s">
        <v>61</v>
      </c>
      <c r="R40" t="s">
        <v>342</v>
      </c>
      <c r="S40" t="s">
        <v>31</v>
      </c>
      <c r="T40">
        <v>140302</v>
      </c>
      <c r="U40" t="s">
        <v>30</v>
      </c>
      <c r="V40" t="s">
        <v>32</v>
      </c>
      <c r="W40" t="s">
        <v>356</v>
      </c>
      <c r="X40" t="s">
        <v>61</v>
      </c>
      <c r="Y40" t="s">
        <v>401</v>
      </c>
      <c r="Z40">
        <v>0</v>
      </c>
      <c r="AA40" t="s">
        <v>344</v>
      </c>
      <c r="AB40" t="s">
        <v>27</v>
      </c>
    </row>
    <row r="41" spans="1:28" x14ac:dyDescent="0.25">
      <c r="A41" t="s">
        <v>22</v>
      </c>
      <c r="B41" t="s">
        <v>23</v>
      </c>
      <c r="C41" t="s">
        <v>127</v>
      </c>
      <c r="D41" t="s">
        <v>402</v>
      </c>
      <c r="E41" t="s">
        <v>89</v>
      </c>
      <c r="F41" t="str">
        <f>VLOOKUP(E41,'گردش کل'!$A$1:$G$382,2,0)</f>
        <v>1403/03/05 01:00:00</v>
      </c>
      <c r="G41" t="str">
        <f>VLOOKUP(E41,'گردش کل'!$A$1:$G$382,4,0)</f>
        <v>اصلی</v>
      </c>
      <c r="H41">
        <f>VLOOKUP(E41,'گردش کل'!$A$1:$G$382,3,0)</f>
        <v>140301</v>
      </c>
      <c r="I41" s="23">
        <v>1170000000</v>
      </c>
      <c r="J41" s="23">
        <v>117000000</v>
      </c>
      <c r="K41" s="23">
        <v>1287000000</v>
      </c>
      <c r="L41" s="23">
        <f>VLOOKUP(E41,'گردش کل'!$A$1:$G$382,5,0)</f>
        <v>1170000000</v>
      </c>
      <c r="M41" s="23">
        <f>VLOOKUP(E41,'گردش کل'!$A$1:$G$382,6,0)</f>
        <v>117000000</v>
      </c>
      <c r="N41" s="23">
        <f t="shared" si="0"/>
        <v>0</v>
      </c>
      <c r="O41" s="65">
        <f t="shared" si="1"/>
        <v>0</v>
      </c>
      <c r="P41" t="s">
        <v>42</v>
      </c>
      <c r="Q41" t="s">
        <v>92</v>
      </c>
      <c r="R41" t="s">
        <v>342</v>
      </c>
      <c r="S41" t="s">
        <v>31</v>
      </c>
      <c r="T41">
        <v>140302</v>
      </c>
      <c r="U41" t="s">
        <v>30</v>
      </c>
      <c r="V41" t="s">
        <v>32</v>
      </c>
      <c r="W41" t="s">
        <v>30</v>
      </c>
      <c r="X41" t="s">
        <v>92</v>
      </c>
      <c r="Y41" t="s">
        <v>346</v>
      </c>
      <c r="Z41">
        <v>0</v>
      </c>
      <c r="AA41" t="s">
        <v>344</v>
      </c>
      <c r="AB41" t="s">
        <v>34</v>
      </c>
    </row>
  </sheetData>
  <autoFilter ref="A1:AB41" xr:uid="{E77A98F7-989A-4390-81EC-545976A7271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فاینال</vt:lpstr>
      <vt:lpstr>آنالیز</vt:lpstr>
      <vt:lpstr>سپیدار</vt:lpstr>
      <vt:lpstr>گردش کل</vt:lpstr>
      <vt:lpstr>سامانه بهار</vt:lpstr>
      <vt:lpstr>ابطالی های بهار</vt:lpstr>
      <vt:lpstr>سامانه تابستان</vt:lpstr>
      <vt:lpstr>ابطالی های تابستان</vt:lpstr>
      <vt:lpstr>موارد خاص تابستان</vt:lpstr>
      <vt:lpstr>سامانه پاییز</vt:lpstr>
      <vt:lpstr>ابطالی های پاییز</vt:lpstr>
      <vt:lpstr>موارد خاص پاییز</vt:lpstr>
      <vt:lpstr>سامانه زمستان</vt:lpstr>
      <vt:lpstr>ابطالی های زمستان</vt:lpstr>
      <vt:lpstr>موارد خاص زمستان</vt:lpstr>
      <vt:lpstr>فاینال!Print_Area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PPK</dc:creator>
  <cp:lastModifiedBy>Sajjad Heydari</cp:lastModifiedBy>
  <dcterms:created xsi:type="dcterms:W3CDTF">2025-04-12T04:59:59Z</dcterms:created>
  <dcterms:modified xsi:type="dcterms:W3CDTF">2025-04-19T16:23:30Z</dcterms:modified>
</cp:coreProperties>
</file>